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chta\Documents\CENNÍKY\C.PLATNÉ MKT,ASIS\2025\"/>
    </mc:Choice>
  </mc:AlternateContent>
  <xr:revisionPtr revIDLastSave="0" documentId="8_{44C90AB5-F608-4B72-8A54-30CFCAD944F8}" xr6:coauthVersionLast="47" xr6:coauthVersionMax="47" xr10:uidLastSave="{00000000-0000-0000-0000-000000000000}"/>
  <bookViews>
    <workbookView xWindow="-120" yWindow="-120" windowWidth="29040" windowHeight="17640" xr2:uid="{9A078D6A-9531-4CFB-8F2F-F41AF5957EA6}"/>
  </bookViews>
  <sheets>
    <sheet name="C.NOVÝ.CLOUD od 1.12.25 ORIG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8" i="1" l="1"/>
  <c r="Q58" i="1"/>
  <c r="M58" i="1"/>
  <c r="H58" i="1"/>
  <c r="G58" i="1"/>
  <c r="X57" i="1"/>
  <c r="T57" i="1"/>
  <c r="Q57" i="1"/>
  <c r="M57" i="1"/>
  <c r="H57" i="1"/>
  <c r="G57" i="1"/>
  <c r="T56" i="1"/>
  <c r="Q56" i="1"/>
  <c r="M56" i="1"/>
  <c r="H56" i="1"/>
  <c r="G56" i="1"/>
  <c r="Y55" i="1"/>
  <c r="Y57" i="1" s="1"/>
  <c r="X55" i="1"/>
  <c r="W55" i="1"/>
  <c r="W57" i="1" s="1"/>
  <c r="T55" i="1"/>
  <c r="Q55" i="1"/>
  <c r="M55" i="1"/>
  <c r="H55" i="1"/>
  <c r="G55" i="1"/>
  <c r="Y54" i="1"/>
  <c r="Y56" i="1" s="1"/>
  <c r="Y58" i="1" s="1"/>
  <c r="X54" i="1"/>
  <c r="X56" i="1" s="1"/>
  <c r="X58" i="1" s="1"/>
  <c r="W54" i="1"/>
  <c r="W56" i="1" s="1"/>
  <c r="W58" i="1" s="1"/>
  <c r="H53" i="1"/>
  <c r="H52" i="1"/>
  <c r="H51" i="1"/>
  <c r="H50" i="1"/>
  <c r="S48" i="1"/>
  <c r="R48" i="1"/>
  <c r="Q48" i="1"/>
  <c r="P48" i="1"/>
  <c r="O48" i="1"/>
  <c r="N48" i="1"/>
  <c r="M48" i="1"/>
  <c r="L48" i="1"/>
  <c r="K48" i="1"/>
  <c r="J48" i="1"/>
  <c r="H48" i="1"/>
  <c r="S47" i="1"/>
  <c r="R47" i="1"/>
  <c r="Q47" i="1"/>
  <c r="P47" i="1"/>
  <c r="O47" i="1"/>
  <c r="N47" i="1"/>
  <c r="M47" i="1"/>
  <c r="L47" i="1"/>
  <c r="K47" i="1"/>
  <c r="J47" i="1"/>
  <c r="H47" i="1"/>
  <c r="S46" i="1"/>
  <c r="R46" i="1"/>
  <c r="Q46" i="1"/>
  <c r="P46" i="1"/>
  <c r="O46" i="1"/>
  <c r="N46" i="1"/>
  <c r="M46" i="1"/>
  <c r="L46" i="1"/>
  <c r="K46" i="1"/>
  <c r="J46" i="1"/>
  <c r="H46" i="1"/>
  <c r="S45" i="1"/>
  <c r="R45" i="1"/>
  <c r="Q45" i="1"/>
  <c r="P45" i="1"/>
  <c r="O45" i="1"/>
  <c r="N45" i="1"/>
  <c r="M45" i="1"/>
  <c r="L45" i="1"/>
  <c r="K45" i="1"/>
  <c r="J45" i="1"/>
  <c r="H45" i="1"/>
  <c r="G43" i="1"/>
  <c r="G42" i="1"/>
  <c r="G41" i="1"/>
  <c r="G40" i="1"/>
  <c r="G38" i="1"/>
  <c r="F38" i="1"/>
  <c r="G37" i="1"/>
  <c r="F37" i="1"/>
  <c r="G36" i="1"/>
  <c r="F36" i="1"/>
  <c r="G35" i="1"/>
  <c r="F35" i="1"/>
  <c r="T32" i="1"/>
  <c r="Q32" i="1"/>
  <c r="M32" i="1"/>
  <c r="H32" i="1"/>
  <c r="G32" i="1"/>
  <c r="W31" i="1"/>
  <c r="T31" i="1"/>
  <c r="Q31" i="1"/>
  <c r="M31" i="1"/>
  <c r="H31" i="1"/>
  <c r="G31" i="1"/>
  <c r="T30" i="1"/>
  <c r="Q30" i="1"/>
  <c r="M30" i="1"/>
  <c r="H30" i="1"/>
  <c r="G30" i="1"/>
  <c r="Y29" i="1"/>
  <c r="Y31" i="1" s="1"/>
  <c r="X29" i="1"/>
  <c r="X31" i="1" s="1"/>
  <c r="W29" i="1"/>
  <c r="T29" i="1"/>
  <c r="Q29" i="1"/>
  <c r="M29" i="1"/>
  <c r="H29" i="1"/>
  <c r="G29" i="1"/>
  <c r="Y28" i="1"/>
  <c r="Y30" i="1" s="1"/>
  <c r="Y32" i="1" s="1"/>
  <c r="X28" i="1"/>
  <c r="X30" i="1" s="1"/>
  <c r="X32" i="1" s="1"/>
  <c r="W28" i="1"/>
  <c r="W30" i="1" s="1"/>
  <c r="W32" i="1" s="1"/>
  <c r="H27" i="1"/>
  <c r="H26" i="1"/>
  <c r="H25" i="1"/>
  <c r="H24" i="1"/>
  <c r="G22" i="1"/>
  <c r="G21" i="1"/>
  <c r="G20" i="1"/>
  <c r="G19" i="1"/>
  <c r="H17" i="1"/>
  <c r="G17" i="1"/>
  <c r="H16" i="1"/>
  <c r="G16" i="1"/>
  <c r="G15" i="1"/>
  <c r="G14" i="1"/>
  <c r="G12" i="1"/>
  <c r="F12" i="1"/>
  <c r="G11" i="1"/>
  <c r="F11" i="1"/>
  <c r="G10" i="1"/>
  <c r="F10" i="1"/>
  <c r="G9" i="1"/>
  <c r="F9" i="1"/>
</calcChain>
</file>

<file path=xl/sharedStrings.xml><?xml version="1.0" encoding="utf-8"?>
<sst xmlns="http://schemas.openxmlformats.org/spreadsheetml/2006/main" count="81" uniqueCount="48">
  <si>
    <t xml:space="preserve">                        CENNÍK - SLUŽBY A LICENCIE - ECS 2025 - od 1.12.2025 (BEZ DPH)</t>
  </si>
  <si>
    <t>Obchodný názov licencie/služby</t>
  </si>
  <si>
    <t>V PRÍPRAVE</t>
  </si>
  <si>
    <t>názov kategórie</t>
  </si>
  <si>
    <t>DENNÁ UZÁVIERKA</t>
  </si>
  <si>
    <t>INTERVALOVÁ UZÁVIERKA</t>
  </si>
  <si>
    <t>NOTIFIKÁCIE</t>
  </si>
  <si>
    <t>UZÁVIERKY</t>
  </si>
  <si>
    <t>PREVÁDZKOVÉ   PREHĽADY</t>
  </si>
  <si>
    <t>DOKLADY (ELEKTRONICKÝ  ŽURNÁL)</t>
  </si>
  <si>
    <t>MANAŽÉR (EKONOMICKÉ PREHĽADY)</t>
  </si>
  <si>
    <t>VZDIALENÁ SPRÁVA</t>
  </si>
  <si>
    <t>BETA</t>
  </si>
  <si>
    <t>jednotlivé položky</t>
  </si>
  <si>
    <t>DU DO 24.00 HOD</t>
  </si>
  <si>
    <t>ZOZNAM DOKLADOV</t>
  </si>
  <si>
    <t>POKLADNÍCI</t>
  </si>
  <si>
    <t>ZÁSUVKA</t>
  </si>
  <si>
    <t>PLU</t>
  </si>
  <si>
    <t>PLATBY</t>
  </si>
  <si>
    <t>PREDAJE</t>
  </si>
  <si>
    <t>POLOŽKY</t>
  </si>
  <si>
    <t>DOKLADY</t>
  </si>
  <si>
    <t>NEODOSLANÉ</t>
  </si>
  <si>
    <t>ANULOVANÉ</t>
  </si>
  <si>
    <t>NÁVŠTEVNOSŤ</t>
  </si>
  <si>
    <t>TRENDY PREDAJA</t>
  </si>
  <si>
    <t>KATEGÓRIE</t>
  </si>
  <si>
    <t>KONFIGURÁTOR</t>
  </si>
  <si>
    <t>automaticky v účte</t>
  </si>
  <si>
    <t>možné objednať SAMOSTATNE</t>
  </si>
  <si>
    <t>možné objednať len   k službe UZÁVIERKY</t>
  </si>
  <si>
    <t>možné objednať len k službe UZÁVIERKY</t>
  </si>
  <si>
    <t>BALÍK</t>
  </si>
  <si>
    <t>POČ.POKL.</t>
  </si>
  <si>
    <t>ZĽAVA</t>
  </si>
  <si>
    <t>CENA LICENCIE / MESIAC / 1 POKLADNICA / BEZ DPH</t>
  </si>
  <si>
    <t>INTERVAKOVÁ UZÁVIERKA</t>
  </si>
  <si>
    <t>ZADARMO</t>
  </si>
  <si>
    <t>5 a viac</t>
  </si>
  <si>
    <t>ZÁKLAD</t>
  </si>
  <si>
    <t>ŠTANDARD</t>
  </si>
  <si>
    <t>PROFESIONÁL</t>
  </si>
  <si>
    <t xml:space="preserve">MOJE PREDPLATNÉ </t>
  </si>
  <si>
    <t>CENA LICENCIE / ROK   (ZĽAVA - MESAČNE X 10 MESIACOV) / 1 POKLADNICA / BEZ DPH</t>
  </si>
  <si>
    <t>ZMENA CIEN VYHRADENÁ</t>
  </si>
  <si>
    <t xml:space="preserve">  </t>
  </si>
  <si>
    <t>PLATNÉ 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</si>
</sst>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B];\-#,##0.00\ [$€-41B]"/>
  </numFmts>
  <fonts count="10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0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0" fontId="2" fillId="0" borderId="0" xfId="1" applyFont="1" applyAlignment="1">
      <alignment vertical="center"/>
    </xf>
    <xf numFmtId="0" fontId="1" fillId="2" borderId="2" xfId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0" fillId="3" borderId="3" xfId="1" applyFont="1" applyFill="1" applyBorder="1" applyAlignment="1">
      <alignment horizontal="center" vertical="center" wrapText="1"/>
    </xf>
    <xf numFmtId="0" fontId="1" fillId="3" borderId="4" xfId="1" applyFill="1" applyBorder="1" applyAlignment="1">
      <alignment horizontal="center" vertical="center" wrapText="1"/>
    </xf>
    <xf numFmtId="0" fontId="1" fillId="3" borderId="5" xfId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3" fillId="4" borderId="3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3" fillId="5" borderId="13" xfId="1" applyFont="1" applyFill="1" applyBorder="1" applyAlignment="1">
      <alignment horizontal="center" vertical="center" wrapText="1"/>
    </xf>
    <xf numFmtId="0" fontId="3" fillId="5" borderId="14" xfId="1" applyFont="1" applyFill="1" applyBorder="1" applyAlignment="1">
      <alignment horizontal="center" vertical="center" wrapText="1"/>
    </xf>
    <xf numFmtId="0" fontId="3" fillId="5" borderId="15" xfId="1" applyFont="1" applyFill="1" applyBorder="1" applyAlignment="1">
      <alignment horizontal="center" vertical="center" wrapText="1"/>
    </xf>
    <xf numFmtId="0" fontId="3" fillId="5" borderId="16" xfId="1" applyFont="1" applyFill="1" applyBorder="1" applyAlignment="1">
      <alignment horizontal="center" vertical="center" wrapText="1"/>
    </xf>
    <xf numFmtId="0" fontId="3" fillId="5" borderId="17" xfId="1" applyFont="1" applyFill="1" applyBorder="1" applyAlignment="1">
      <alignment horizontal="center" vertical="center" wrapText="1"/>
    </xf>
    <xf numFmtId="0" fontId="3" fillId="5" borderId="18" xfId="1" applyFont="1" applyFill="1" applyBorder="1" applyAlignment="1">
      <alignment horizontal="center" vertical="center" wrapText="1"/>
    </xf>
    <xf numFmtId="0" fontId="3" fillId="5" borderId="19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1" fillId="6" borderId="21" xfId="1" applyFill="1" applyBorder="1" applyAlignment="1">
      <alignment horizontal="center" vertical="center" wrapText="1"/>
    </xf>
    <xf numFmtId="0" fontId="1" fillId="6" borderId="0" xfId="1" applyFill="1" applyAlignment="1">
      <alignment horizontal="center" vertical="center" wrapText="1"/>
    </xf>
    <xf numFmtId="0" fontId="4" fillId="6" borderId="22" xfId="1" applyFont="1" applyFill="1" applyBorder="1" applyAlignment="1">
      <alignment horizontal="center" vertical="center" wrapText="1"/>
    </xf>
    <xf numFmtId="0" fontId="4" fillId="6" borderId="23" xfId="1" applyFont="1" applyFill="1" applyBorder="1" applyAlignment="1">
      <alignment horizontal="center" vertical="center" wrapText="1"/>
    </xf>
    <xf numFmtId="0" fontId="4" fillId="6" borderId="24" xfId="1" applyFont="1" applyFill="1" applyBorder="1" applyAlignment="1">
      <alignment horizontal="center" vertical="center" wrapText="1"/>
    </xf>
    <xf numFmtId="0" fontId="4" fillId="6" borderId="25" xfId="1" applyFont="1" applyFill="1" applyBorder="1" applyAlignment="1">
      <alignment horizontal="center" vertical="center" wrapText="1"/>
    </xf>
    <xf numFmtId="0" fontId="4" fillId="6" borderId="26" xfId="1" applyFont="1" applyFill="1" applyBorder="1" applyAlignment="1">
      <alignment horizontal="center" vertical="center" wrapText="1"/>
    </xf>
    <xf numFmtId="0" fontId="4" fillId="6" borderId="27" xfId="1" applyFont="1" applyFill="1" applyBorder="1" applyAlignment="1">
      <alignment horizontal="center" vertical="center" wrapText="1"/>
    </xf>
    <xf numFmtId="0" fontId="4" fillId="6" borderId="28" xfId="1" applyFont="1" applyFill="1" applyBorder="1" applyAlignment="1">
      <alignment horizontal="center" vertical="center" wrapText="1"/>
    </xf>
    <xf numFmtId="0" fontId="1" fillId="3" borderId="30" xfId="1" applyFill="1" applyBorder="1"/>
    <xf numFmtId="0" fontId="1" fillId="3" borderId="31" xfId="1" applyFill="1" applyBorder="1"/>
    <xf numFmtId="0" fontId="1" fillId="3" borderId="29" xfId="1" applyFill="1" applyBorder="1"/>
    <xf numFmtId="0" fontId="5" fillId="7" borderId="32" xfId="1" applyFont="1" applyFill="1" applyBorder="1" applyAlignment="1">
      <alignment horizontal="center" vertical="center" wrapText="1"/>
    </xf>
    <xf numFmtId="0" fontId="5" fillId="7" borderId="33" xfId="1" applyFont="1" applyFill="1" applyBorder="1" applyAlignment="1">
      <alignment horizontal="center" vertical="center" wrapText="1"/>
    </xf>
    <xf numFmtId="0" fontId="5" fillId="7" borderId="34" xfId="1" applyFont="1" applyFill="1" applyBorder="1" applyAlignment="1">
      <alignment horizontal="center" vertical="center" wrapText="1"/>
    </xf>
    <xf numFmtId="0" fontId="5" fillId="7" borderId="35" xfId="1" applyFont="1" applyFill="1" applyBorder="1" applyAlignment="1">
      <alignment horizontal="center" vertical="center" wrapText="1"/>
    </xf>
    <xf numFmtId="0" fontId="5" fillId="7" borderId="36" xfId="1" applyFont="1" applyFill="1" applyBorder="1" applyAlignment="1">
      <alignment horizontal="center" vertical="center" wrapText="1"/>
    </xf>
    <xf numFmtId="0" fontId="5" fillId="7" borderId="37" xfId="1" applyFont="1" applyFill="1" applyBorder="1" applyAlignment="1">
      <alignment horizontal="center" vertical="center" wrapText="1"/>
    </xf>
    <xf numFmtId="0" fontId="1" fillId="3" borderId="0" xfId="1" applyFill="1" applyAlignment="1">
      <alignment horizontal="center"/>
    </xf>
    <xf numFmtId="0" fontId="6" fillId="6" borderId="32" xfId="1" applyFont="1" applyFill="1" applyBorder="1" applyAlignment="1">
      <alignment horizontal="center" vertical="center" wrapText="1"/>
    </xf>
    <xf numFmtId="0" fontId="7" fillId="6" borderId="38" xfId="1" applyFont="1" applyFill="1" applyBorder="1" applyAlignment="1">
      <alignment horizontal="center" vertical="center" wrapText="1"/>
    </xf>
    <xf numFmtId="0" fontId="7" fillId="6" borderId="39" xfId="1" applyFont="1" applyFill="1" applyBorder="1" applyAlignment="1">
      <alignment horizontal="center" vertical="center" wrapText="1"/>
    </xf>
    <xf numFmtId="0" fontId="1" fillId="6" borderId="40" xfId="1" applyFill="1" applyBorder="1" applyAlignment="1">
      <alignment horizontal="center" vertical="center" wrapText="1"/>
    </xf>
    <xf numFmtId="0" fontId="1" fillId="6" borderId="41" xfId="1" applyFill="1" applyBorder="1" applyAlignment="1">
      <alignment horizontal="center" vertical="center" wrapText="1"/>
    </xf>
    <xf numFmtId="164" fontId="1" fillId="6" borderId="7" xfId="1" applyNumberFormat="1" applyFill="1" applyBorder="1" applyAlignment="1">
      <alignment horizontal="center" vertical="center" wrapText="1"/>
    </xf>
    <xf numFmtId="164" fontId="1" fillId="6" borderId="0" xfId="1" applyNumberFormat="1" applyFill="1" applyAlignment="1">
      <alignment horizontal="center" vertical="center" wrapText="1"/>
    </xf>
    <xf numFmtId="164" fontId="1" fillId="8" borderId="0" xfId="1" applyNumberFormat="1" applyFill="1" applyAlignment="1">
      <alignment horizontal="center" vertical="center" wrapText="1"/>
    </xf>
    <xf numFmtId="0" fontId="6" fillId="6" borderId="42" xfId="1" applyFont="1" applyFill="1" applyBorder="1" applyAlignment="1">
      <alignment horizontal="center" vertical="center" wrapText="1"/>
    </xf>
    <xf numFmtId="0" fontId="7" fillId="6" borderId="14" xfId="1" applyFont="1" applyFill="1" applyBorder="1" applyAlignment="1">
      <alignment horizontal="center" vertical="center" wrapText="1"/>
    </xf>
    <xf numFmtId="9" fontId="1" fillId="6" borderId="17" xfId="1" applyNumberFormat="1" applyFill="1" applyBorder="1" applyAlignment="1">
      <alignment vertical="center" wrapText="1"/>
    </xf>
    <xf numFmtId="0" fontId="1" fillId="6" borderId="43" xfId="1" applyFill="1" applyBorder="1" applyAlignment="1">
      <alignment horizontal="center" vertical="center" wrapText="1"/>
    </xf>
    <xf numFmtId="0" fontId="1" fillId="6" borderId="44" xfId="1" applyFill="1" applyBorder="1" applyAlignment="1">
      <alignment horizontal="center" vertical="center" wrapText="1"/>
    </xf>
    <xf numFmtId="164" fontId="1" fillId="6" borderId="15" xfId="1" applyNumberFormat="1" applyFill="1" applyBorder="1" applyAlignment="1">
      <alignment horizontal="center" vertical="center" wrapText="1"/>
    </xf>
    <xf numFmtId="0" fontId="6" fillId="6" borderId="45" xfId="1" applyFont="1" applyFill="1" applyBorder="1" applyAlignment="1">
      <alignment horizontal="center" vertical="center" wrapText="1"/>
    </xf>
    <xf numFmtId="16" fontId="7" fillId="6" borderId="46" xfId="1" applyNumberFormat="1" applyFont="1" applyFill="1" applyBorder="1" applyAlignment="1">
      <alignment horizontal="center" vertical="center" wrapText="1"/>
    </xf>
    <xf numFmtId="9" fontId="1" fillId="6" borderId="31" xfId="1" applyNumberFormat="1" applyFill="1" applyBorder="1" applyAlignment="1">
      <alignment vertical="center" wrapText="1"/>
    </xf>
    <xf numFmtId="0" fontId="1" fillId="6" borderId="47" xfId="1" applyFill="1" applyBorder="1" applyAlignment="1">
      <alignment horizontal="center" vertical="center" wrapText="1"/>
    </xf>
    <xf numFmtId="0" fontId="1" fillId="6" borderId="48" xfId="1" applyFill="1" applyBorder="1" applyAlignment="1">
      <alignment horizontal="center" vertical="center" wrapText="1"/>
    </xf>
    <xf numFmtId="164" fontId="1" fillId="6" borderId="25" xfId="1" applyNumberFormat="1" applyFill="1" applyBorder="1" applyAlignment="1">
      <alignment horizontal="center" vertical="center" wrapText="1"/>
    </xf>
    <xf numFmtId="164" fontId="1" fillId="6" borderId="49" xfId="1" applyNumberFormat="1" applyFill="1" applyBorder="1" applyAlignment="1">
      <alignment horizontal="center" vertical="center" wrapText="1"/>
    </xf>
    <xf numFmtId="0" fontId="0" fillId="6" borderId="32" xfId="1" applyFont="1" applyFill="1" applyBorder="1" applyAlignment="1">
      <alignment horizontal="center" vertical="center" wrapText="1"/>
    </xf>
    <xf numFmtId="0" fontId="7" fillId="6" borderId="50" xfId="1" applyFont="1" applyFill="1" applyBorder="1" applyAlignment="1">
      <alignment horizontal="center" vertical="center" wrapText="1"/>
    </xf>
    <xf numFmtId="16" fontId="7" fillId="6" borderId="39" xfId="1" applyNumberFormat="1" applyFont="1" applyFill="1" applyBorder="1" applyAlignment="1">
      <alignment horizontal="center" vertical="center" wrapText="1"/>
    </xf>
    <xf numFmtId="0" fontId="1" fillId="6" borderId="51" xfId="1" applyFill="1" applyBorder="1" applyAlignment="1">
      <alignment horizontal="center" vertical="center" wrapText="1"/>
    </xf>
    <xf numFmtId="164" fontId="1" fillId="6" borderId="38" xfId="1" applyNumberFormat="1" applyFill="1" applyBorder="1" applyAlignment="1">
      <alignment horizontal="center" vertical="center" wrapText="1"/>
    </xf>
    <xf numFmtId="164" fontId="1" fillId="6" borderId="50" xfId="1" applyNumberFormat="1" applyFill="1" applyBorder="1" applyAlignment="1">
      <alignment horizontal="center" vertical="center" wrapText="1"/>
    </xf>
    <xf numFmtId="164" fontId="1" fillId="6" borderId="52" xfId="1" applyNumberFormat="1" applyFill="1" applyBorder="1" applyAlignment="1">
      <alignment horizontal="center" vertical="center" wrapText="1"/>
    </xf>
    <xf numFmtId="164" fontId="1" fillId="6" borderId="0" xfId="1" applyNumberFormat="1" applyFill="1" applyAlignment="1">
      <alignment horizontal="center" vertical="center" wrapText="1"/>
    </xf>
    <xf numFmtId="164" fontId="1" fillId="6" borderId="0" xfId="1" applyNumberFormat="1" applyFill="1" applyAlignment="1">
      <alignment vertical="center" wrapText="1"/>
    </xf>
    <xf numFmtId="9" fontId="1" fillId="6" borderId="0" xfId="1" applyNumberFormat="1" applyFill="1" applyAlignment="1">
      <alignment horizontal="center" vertical="center" wrapText="1"/>
    </xf>
    <xf numFmtId="0" fontId="1" fillId="3" borderId="0" xfId="1" applyFill="1"/>
    <xf numFmtId="0" fontId="0" fillId="6" borderId="42" xfId="1" applyFont="1" applyFill="1" applyBorder="1" applyAlignment="1">
      <alignment horizontal="center" vertical="center" wrapText="1"/>
    </xf>
    <xf numFmtId="0" fontId="1" fillId="6" borderId="53" xfId="1" applyFill="1" applyBorder="1" applyAlignment="1">
      <alignment horizontal="center" vertical="center" wrapText="1"/>
    </xf>
    <xf numFmtId="164" fontId="1" fillId="6" borderId="14" xfId="1" applyNumberFormat="1" applyFill="1" applyBorder="1" applyAlignment="1">
      <alignment horizontal="center" vertical="center" wrapText="1"/>
    </xf>
    <xf numFmtId="164" fontId="1" fillId="6" borderId="16" xfId="1" applyNumberFormat="1" applyFill="1" applyBorder="1" applyAlignment="1">
      <alignment horizontal="center" vertical="center" wrapText="1"/>
    </xf>
    <xf numFmtId="164" fontId="1" fillId="6" borderId="19" xfId="1" applyNumberFormat="1" applyFill="1" applyBorder="1" applyAlignment="1">
      <alignment horizontal="center" vertical="center" wrapText="1"/>
    </xf>
    <xf numFmtId="16" fontId="7" fillId="6" borderId="54" xfId="1" applyNumberFormat="1" applyFont="1" applyFill="1" applyBorder="1" applyAlignment="1">
      <alignment horizontal="center" vertical="center" wrapText="1"/>
    </xf>
    <xf numFmtId="9" fontId="1" fillId="6" borderId="55" xfId="1" applyNumberFormat="1" applyFill="1" applyBorder="1" applyAlignment="1">
      <alignment vertical="center" wrapText="1"/>
    </xf>
    <xf numFmtId="0" fontId="1" fillId="6" borderId="56" xfId="1" applyFill="1" applyBorder="1" applyAlignment="1">
      <alignment horizontal="center" vertical="center" wrapText="1"/>
    </xf>
    <xf numFmtId="164" fontId="1" fillId="6" borderId="46" xfId="1" applyNumberFormat="1" applyFill="1" applyBorder="1" applyAlignment="1">
      <alignment horizontal="center" vertical="center" wrapText="1"/>
    </xf>
    <xf numFmtId="164" fontId="1" fillId="6" borderId="57" xfId="1" applyNumberFormat="1" applyFill="1" applyBorder="1" applyAlignment="1">
      <alignment horizontal="center" vertical="center" wrapText="1"/>
    </xf>
    <xf numFmtId="164" fontId="1" fillId="6" borderId="58" xfId="1" applyNumberFormat="1" applyFill="1" applyBorder="1" applyAlignment="1">
      <alignment horizontal="center" vertical="center" wrapText="1"/>
    </xf>
    <xf numFmtId="164" fontId="1" fillId="6" borderId="8" xfId="1" applyNumberFormat="1" applyFill="1" applyBorder="1" applyAlignment="1">
      <alignment horizontal="center" vertical="center" wrapText="1"/>
    </xf>
    <xf numFmtId="164" fontId="1" fillId="6" borderId="4" xfId="1" applyNumberFormat="1" applyFill="1" applyBorder="1" applyAlignment="1">
      <alignment horizontal="center" vertical="center" wrapText="1"/>
    </xf>
    <xf numFmtId="164" fontId="1" fillId="6" borderId="5" xfId="1" applyNumberFormat="1" applyFill="1" applyBorder="1" applyAlignment="1">
      <alignment horizontal="center" vertical="center" wrapText="1"/>
    </xf>
    <xf numFmtId="164" fontId="1" fillId="6" borderId="59" xfId="1" applyNumberFormat="1" applyFill="1" applyBorder="1" applyAlignment="1">
      <alignment horizontal="center" vertical="center" wrapText="1"/>
    </xf>
    <xf numFmtId="164" fontId="1" fillId="6" borderId="10" xfId="1" applyNumberFormat="1" applyFill="1" applyBorder="1" applyAlignment="1">
      <alignment horizontal="center" vertical="center" wrapText="1"/>
    </xf>
    <xf numFmtId="164" fontId="1" fillId="6" borderId="20" xfId="1" applyNumberFormat="1" applyFill="1" applyBorder="1" applyAlignment="1">
      <alignment horizontal="center" vertical="center" wrapText="1"/>
    </xf>
    <xf numFmtId="164" fontId="1" fillId="0" borderId="0" xfId="1" applyNumberFormat="1" applyAlignment="1">
      <alignment vertical="center" wrapText="1"/>
    </xf>
    <xf numFmtId="164" fontId="1" fillId="6" borderId="26" xfId="1" applyNumberFormat="1" applyFill="1" applyBorder="1" applyAlignment="1">
      <alignment horizontal="center" vertical="center" wrapText="1"/>
    </xf>
    <xf numFmtId="164" fontId="1" fillId="6" borderId="27" xfId="1" applyNumberFormat="1" applyFill="1" applyBorder="1" applyAlignment="1">
      <alignment horizontal="center" vertical="center" wrapText="1"/>
    </xf>
    <xf numFmtId="164" fontId="1" fillId="6" borderId="28" xfId="1" applyNumberFormat="1" applyFill="1" applyBorder="1" applyAlignment="1">
      <alignment horizontal="center" vertical="center" wrapText="1"/>
    </xf>
    <xf numFmtId="0" fontId="1" fillId="6" borderId="36" xfId="1" applyFill="1" applyBorder="1" applyAlignment="1">
      <alignment horizontal="center" vertical="center" wrapText="1"/>
    </xf>
    <xf numFmtId="0" fontId="1" fillId="6" borderId="59" xfId="1" applyFill="1" applyBorder="1" applyAlignment="1">
      <alignment horizontal="center" vertical="center" wrapText="1"/>
    </xf>
    <xf numFmtId="0" fontId="0" fillId="6" borderId="45" xfId="1" applyFont="1" applyFill="1" applyBorder="1" applyAlignment="1">
      <alignment horizontal="center" vertical="center" wrapText="1"/>
    </xf>
    <xf numFmtId="0" fontId="1" fillId="6" borderId="41" xfId="1" applyFill="1" applyBorder="1" applyAlignment="1">
      <alignment horizontal="center" vertical="center" wrapText="1"/>
    </xf>
    <xf numFmtId="164" fontId="1" fillId="6" borderId="6" xfId="1" applyNumberFormat="1" applyFill="1" applyBorder="1" applyAlignment="1">
      <alignment horizontal="center" vertical="center" wrapText="1"/>
    </xf>
    <xf numFmtId="164" fontId="1" fillId="8" borderId="60" xfId="1" applyNumberFormat="1" applyFill="1" applyBorder="1" applyAlignment="1">
      <alignment horizontal="center" vertical="center" wrapText="1"/>
    </xf>
    <xf numFmtId="164" fontId="1" fillId="8" borderId="50" xfId="1" applyNumberFormat="1" applyFill="1" applyBorder="1" applyAlignment="1">
      <alignment horizontal="center" vertical="center" wrapText="1"/>
    </xf>
    <xf numFmtId="164" fontId="1" fillId="8" borderId="52" xfId="1" applyNumberFormat="1" applyFill="1" applyBorder="1" applyAlignment="1">
      <alignment horizontal="center" vertical="center" wrapText="1"/>
    </xf>
    <xf numFmtId="0" fontId="1" fillId="6" borderId="44" xfId="1" applyFill="1" applyBorder="1" applyAlignment="1">
      <alignment horizontal="center" vertical="center" wrapText="1"/>
    </xf>
    <xf numFmtId="164" fontId="1" fillId="6" borderId="61" xfId="1" applyNumberFormat="1" applyFill="1" applyBorder="1" applyAlignment="1">
      <alignment horizontal="center" vertical="center" wrapText="1"/>
    </xf>
    <xf numFmtId="164" fontId="1" fillId="6" borderId="62" xfId="1" applyNumberFormat="1" applyFill="1" applyBorder="1" applyAlignment="1">
      <alignment horizontal="center" vertical="center" wrapText="1"/>
    </xf>
    <xf numFmtId="164" fontId="1" fillId="6" borderId="63" xfId="1" applyNumberFormat="1" applyFill="1" applyBorder="1" applyAlignment="1">
      <alignment horizontal="center" vertical="center" wrapText="1"/>
    </xf>
    <xf numFmtId="164" fontId="1" fillId="8" borderId="12" xfId="1" applyNumberFormat="1" applyFill="1" applyBorder="1" applyAlignment="1">
      <alignment horizontal="center" vertical="center" wrapText="1"/>
    </xf>
    <xf numFmtId="164" fontId="1" fillId="8" borderId="16" xfId="1" applyNumberFormat="1" applyFill="1" applyBorder="1" applyAlignment="1">
      <alignment horizontal="center" vertical="center" wrapText="1"/>
    </xf>
    <xf numFmtId="164" fontId="1" fillId="8" borderId="19" xfId="1" applyNumberFormat="1" applyFill="1" applyBorder="1" applyAlignment="1">
      <alignment horizontal="center" vertical="center" wrapText="1"/>
    </xf>
    <xf numFmtId="0" fontId="1" fillId="6" borderId="48" xfId="1" applyFill="1" applyBorder="1" applyAlignment="1">
      <alignment horizontal="center" vertical="center" wrapText="1"/>
    </xf>
    <xf numFmtId="164" fontId="1" fillId="6" borderId="23" xfId="1" applyNumberFormat="1" applyFill="1" applyBorder="1" applyAlignment="1">
      <alignment horizontal="center" vertical="center" wrapText="1"/>
    </xf>
    <xf numFmtId="164" fontId="1" fillId="6" borderId="21" xfId="1" applyNumberFormat="1" applyFill="1" applyBorder="1" applyAlignment="1">
      <alignment horizontal="center" vertical="center" wrapText="1"/>
    </xf>
    <xf numFmtId="164" fontId="1" fillId="6" borderId="64" xfId="1" applyNumberFormat="1" applyFill="1" applyBorder="1" applyAlignment="1">
      <alignment horizontal="center" vertical="center" wrapText="1"/>
    </xf>
    <xf numFmtId="164" fontId="1" fillId="8" borderId="30" xfId="1" applyNumberFormat="1" applyFill="1" applyBorder="1" applyAlignment="1">
      <alignment horizontal="center" vertical="center" wrapText="1"/>
    </xf>
    <xf numFmtId="164" fontId="1" fillId="8" borderId="57" xfId="1" applyNumberFormat="1" applyFill="1" applyBorder="1" applyAlignment="1">
      <alignment horizontal="center" vertical="center" wrapText="1"/>
    </xf>
    <xf numFmtId="164" fontId="1" fillId="8" borderId="58" xfId="1" applyNumberFormat="1" applyFill="1" applyBorder="1" applyAlignment="1">
      <alignment horizontal="center" vertical="center" wrapText="1"/>
    </xf>
    <xf numFmtId="0" fontId="5" fillId="7" borderId="65" xfId="1" applyFont="1" applyFill="1" applyBorder="1" applyAlignment="1">
      <alignment horizontal="center" vertical="center" wrapText="1"/>
    </xf>
    <xf numFmtId="0" fontId="1" fillId="3" borderId="62" xfId="1" applyFill="1" applyBorder="1" applyAlignment="1">
      <alignment horizontal="center"/>
    </xf>
    <xf numFmtId="0" fontId="7" fillId="6" borderId="66" xfId="1" applyFont="1" applyFill="1" applyBorder="1" applyAlignment="1">
      <alignment horizontal="center" vertical="center" wrapText="1"/>
    </xf>
    <xf numFmtId="16" fontId="7" fillId="6" borderId="67" xfId="1" applyNumberFormat="1" applyFont="1" applyFill="1" applyBorder="1" applyAlignment="1">
      <alignment horizontal="center" vertical="center" wrapText="1"/>
    </xf>
    <xf numFmtId="164" fontId="1" fillId="6" borderId="1" xfId="1" applyNumberFormat="1" applyFill="1" applyBorder="1" applyAlignment="1">
      <alignment horizontal="center" vertical="center" wrapText="1"/>
    </xf>
    <xf numFmtId="0" fontId="1" fillId="6" borderId="40" xfId="1" applyFill="1" applyBorder="1" applyAlignment="1">
      <alignment horizontal="center" vertical="center" wrapText="1"/>
    </xf>
    <xf numFmtId="0" fontId="1" fillId="6" borderId="43" xfId="1" applyFill="1" applyBorder="1" applyAlignment="1">
      <alignment horizontal="center" vertical="center" wrapText="1"/>
    </xf>
    <xf numFmtId="164" fontId="1" fillId="6" borderId="68" xfId="1" applyNumberFormat="1" applyFill="1" applyBorder="1" applyAlignment="1">
      <alignment horizontal="center" vertical="center" wrapText="1"/>
    </xf>
    <xf numFmtId="164" fontId="1" fillId="6" borderId="69" xfId="1" applyNumberFormat="1" applyFill="1" applyBorder="1" applyAlignment="1">
      <alignment horizontal="center" vertical="center" wrapText="1"/>
    </xf>
    <xf numFmtId="0" fontId="1" fillId="6" borderId="47" xfId="1" applyFill="1" applyBorder="1" applyAlignment="1">
      <alignment horizontal="center" vertical="center" wrapText="1"/>
    </xf>
    <xf numFmtId="0" fontId="6" fillId="0" borderId="0" xfId="2" applyFont="1" applyAlignment="1">
      <alignment horizontal="left"/>
    </xf>
    <xf numFmtId="14" fontId="8" fillId="9" borderId="70" xfId="2" applyNumberFormat="1" applyFont="1" applyFill="1" applyBorder="1" applyAlignment="1">
      <alignment horizontal="center" vertical="center"/>
    </xf>
    <xf numFmtId="14" fontId="8" fillId="9" borderId="36" xfId="2" applyNumberFormat="1" applyFont="1" applyFill="1" applyBorder="1" applyAlignment="1">
      <alignment horizontal="center" vertical="center"/>
    </xf>
    <xf numFmtId="14" fontId="8" fillId="9" borderId="37" xfId="2" applyNumberFormat="1" applyFont="1" applyFill="1" applyBorder="1" applyAlignment="1">
      <alignment horizontal="center" vertical="center"/>
    </xf>
    <xf numFmtId="14" fontId="8" fillId="0" borderId="0" xfId="2" applyNumberFormat="1" applyFont="1" applyAlignment="1">
      <alignment horizontal="center" vertical="center"/>
    </xf>
    <xf numFmtId="0" fontId="1" fillId="0" borderId="0" xfId="2" applyAlignment="1">
      <alignment horizontal="center"/>
    </xf>
    <xf numFmtId="14" fontId="8" fillId="9" borderId="71" xfId="2" applyNumberFormat="1" applyFont="1" applyFill="1" applyBorder="1" applyAlignment="1">
      <alignment horizontal="center" vertical="center"/>
    </xf>
    <xf numFmtId="14" fontId="8" fillId="9" borderId="21" xfId="2" applyNumberFormat="1" applyFont="1" applyFill="1" applyBorder="1" applyAlignment="1">
      <alignment horizontal="center" vertical="center"/>
    </xf>
    <xf numFmtId="14" fontId="8" fillId="9" borderId="64" xfId="2" applyNumberFormat="1" applyFont="1" applyFill="1" applyBorder="1" applyAlignment="1">
      <alignment horizontal="center" vertical="center"/>
    </xf>
    <xf numFmtId="0" fontId="1" fillId="0" borderId="0" xfId="1" applyBorder="1"/>
    <xf numFmtId="0" fontId="1" fillId="0" borderId="0" xfId="2" applyBorder="1" applyAlignment="1">
      <alignment horizontal="center"/>
    </xf>
    <xf numFmtId="0" fontId="1" fillId="0" borderId="0" xfId="3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</cellXfs>
  <cellStyles count="4">
    <cellStyle name="Normálna" xfId="0" builtinId="0"/>
    <cellStyle name="Normálna 2 4 5" xfId="2" xr:uid="{1DD0CF68-AAA2-40EA-A51E-646BD2E3AC05}"/>
    <cellStyle name="Normálna 4 2" xfId="1" xr:uid="{15D6EBEE-D335-4CCD-9C74-C32B4019AE3E}"/>
    <cellStyle name="Normálna 4 2 4 5 4" xfId="3" xr:uid="{79782B03-EE63-40D2-9AF9-C8F824236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140526</xdr:colOff>
      <xdr:row>0</xdr:row>
      <xdr:rowOff>50223</xdr:rowOff>
    </xdr:from>
    <xdr:to>
      <xdr:col>2</xdr:col>
      <xdr:colOff>319521</xdr:colOff>
      <xdr:row>1</xdr:row>
      <xdr:rowOff>86591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A802CE00-FC22-4A6A-822F-AD0ED64E2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526" y="50223"/>
          <a:ext cx="1874445" cy="226868"/>
        </a:xfrm>
        <a:prstGeom prst="rect">
          <a:avLst/>
        </a:prstGeom>
      </xdr:spPr>
    </xdr:pic>
    <xdr:clientData/>
  </xdr:twoCellAnchor>
  <xdr:twoCellAnchor editAs="oneCell">
    <xdr:from>
      <xdr:col>0</xdr:col>
      <xdr:colOff>140526</xdr:colOff>
      <xdr:row>0</xdr:row>
      <xdr:rowOff>50223</xdr:rowOff>
    </xdr:from>
    <xdr:to>
      <xdr:col>2</xdr:col>
      <xdr:colOff>319521</xdr:colOff>
      <xdr:row>1</xdr:row>
      <xdr:rowOff>86591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3843D38E-D631-4AF0-84A6-CCF153369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526" y="50223"/>
          <a:ext cx="1874445" cy="226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62F9E-EE6C-459C-BE47-E4975E14CA43}">
  <sheetPr>
    <pageSetUpPr fitToPage="1"/>
  </sheetPr>
  <dimension ref="A1:AB69"/>
  <sheetViews>
    <sheetView tabSelected="1" zoomScale="90" zoomScaleNormal="90" workbookViewId="0">
      <selection activeCell="X13" sqref="X13"/>
    </sheetView>
  </sheetViews>
  <sheetFormatPr defaultRowHeight="15" x14ac:dyDescent="0.25"/>
  <cols>
    <col min="1" max="1" width="14" style="3" customWidth="1"/>
    <col min="2" max="2" width="8.25" style="3" customWidth="1"/>
    <col min="3" max="3" width="5.625" style="3" customWidth="1"/>
    <col min="4" max="5" width="8.75" style="3" customWidth="1"/>
    <col min="6" max="7" width="11.75" style="3" customWidth="1"/>
    <col min="8" max="19" width="10.625" style="3" customWidth="1"/>
    <col min="20" max="20" width="11.125" style="3" customWidth="1"/>
    <col min="21" max="21" width="10.625" style="3" customWidth="1"/>
    <col min="22" max="22" width="0.875" customWidth="1"/>
    <col min="23" max="25" width="10.125" style="3" customWidth="1"/>
    <col min="26" max="28" width="9.25" style="10" customWidth="1"/>
    <col min="29" max="16384" width="9" style="3"/>
  </cols>
  <sheetData>
    <row r="1" spans="1:28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Z1" s="3"/>
      <c r="AA1" s="3"/>
      <c r="AB1" s="3"/>
    </row>
    <row r="2" spans="1:28" ht="15" customHeight="1" thickBo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Z2" s="3"/>
      <c r="AA2" s="3"/>
      <c r="AB2" s="3"/>
    </row>
    <row r="3" spans="1:28" ht="19.5" customHeight="1" thickBot="1" x14ac:dyDescent="0.3">
      <c r="A3" s="4"/>
      <c r="B3" s="4"/>
      <c r="C3" s="4"/>
      <c r="D3" s="5" t="s">
        <v>1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W3" s="7" t="s">
        <v>2</v>
      </c>
      <c r="X3" s="8"/>
      <c r="Y3" s="9"/>
    </row>
    <row r="4" spans="1:28" ht="46.5" customHeight="1" x14ac:dyDescent="0.25">
      <c r="A4" s="4"/>
      <c r="B4" s="148"/>
      <c r="C4" s="149" t="s">
        <v>3</v>
      </c>
      <c r="D4" s="11" t="s">
        <v>4</v>
      </c>
      <c r="E4" s="12"/>
      <c r="F4" s="13" t="s">
        <v>5</v>
      </c>
      <c r="G4" s="13" t="s">
        <v>6</v>
      </c>
      <c r="H4" s="14" t="s">
        <v>7</v>
      </c>
      <c r="I4" s="15"/>
      <c r="J4" s="15"/>
      <c r="K4" s="15"/>
      <c r="L4" s="12"/>
      <c r="M4" s="15" t="s">
        <v>8</v>
      </c>
      <c r="N4" s="15"/>
      <c r="O4" s="15"/>
      <c r="P4" s="15"/>
      <c r="Q4" s="14" t="s">
        <v>9</v>
      </c>
      <c r="R4" s="15"/>
      <c r="S4" s="12"/>
      <c r="T4" s="15" t="s">
        <v>10</v>
      </c>
      <c r="U4" s="16"/>
      <c r="W4" s="17" t="s">
        <v>11</v>
      </c>
      <c r="X4" s="18"/>
      <c r="Y4" s="19" t="s">
        <v>12</v>
      </c>
    </row>
    <row r="5" spans="1:28" ht="46.5" customHeight="1" x14ac:dyDescent="0.25">
      <c r="B5" s="148"/>
      <c r="C5" s="149" t="s">
        <v>13</v>
      </c>
      <c r="D5" s="20" t="s">
        <v>14</v>
      </c>
      <c r="E5" s="21" t="s">
        <v>15</v>
      </c>
      <c r="F5" s="22"/>
      <c r="G5" s="23"/>
      <c r="H5" s="22" t="s">
        <v>4</v>
      </c>
      <c r="I5" s="22" t="s">
        <v>5</v>
      </c>
      <c r="J5" s="22" t="s">
        <v>16</v>
      </c>
      <c r="K5" s="22" t="s">
        <v>17</v>
      </c>
      <c r="L5" s="21" t="s">
        <v>18</v>
      </c>
      <c r="M5" s="22" t="s">
        <v>19</v>
      </c>
      <c r="N5" s="24" t="s">
        <v>20</v>
      </c>
      <c r="O5" s="24" t="s">
        <v>16</v>
      </c>
      <c r="P5" s="25" t="s">
        <v>21</v>
      </c>
      <c r="Q5" s="26" t="s">
        <v>22</v>
      </c>
      <c r="R5" s="24" t="s">
        <v>23</v>
      </c>
      <c r="S5" s="21" t="s">
        <v>24</v>
      </c>
      <c r="T5" s="22" t="s">
        <v>25</v>
      </c>
      <c r="U5" s="27" t="s">
        <v>26</v>
      </c>
      <c r="W5" s="28" t="s">
        <v>21</v>
      </c>
      <c r="X5" s="29" t="s">
        <v>27</v>
      </c>
      <c r="Y5" s="19" t="s">
        <v>28</v>
      </c>
    </row>
    <row r="6" spans="1:28" ht="46.5" customHeight="1" thickBot="1" x14ac:dyDescent="0.3">
      <c r="A6" s="30"/>
      <c r="B6" s="30"/>
      <c r="C6" s="31"/>
      <c r="D6" s="32" t="s">
        <v>29</v>
      </c>
      <c r="E6" s="33"/>
      <c r="F6" s="34" t="s">
        <v>30</v>
      </c>
      <c r="G6" s="35" t="s">
        <v>31</v>
      </c>
      <c r="H6" s="36" t="s">
        <v>30</v>
      </c>
      <c r="I6" s="37"/>
      <c r="J6" s="37"/>
      <c r="K6" s="37"/>
      <c r="L6" s="33"/>
      <c r="M6" s="37" t="s">
        <v>32</v>
      </c>
      <c r="N6" s="37"/>
      <c r="O6" s="37"/>
      <c r="P6" s="37"/>
      <c r="Q6" s="36" t="s">
        <v>32</v>
      </c>
      <c r="R6" s="37"/>
      <c r="S6" s="33"/>
      <c r="T6" s="37" t="s">
        <v>32</v>
      </c>
      <c r="U6" s="38"/>
      <c r="W6" s="39"/>
      <c r="X6" s="40"/>
      <c r="Y6" s="41"/>
    </row>
    <row r="7" spans="1:28" ht="20.100000000000001" customHeight="1" thickBot="1" x14ac:dyDescent="0.3">
      <c r="A7" s="42" t="s">
        <v>33</v>
      </c>
      <c r="B7" s="43" t="s">
        <v>34</v>
      </c>
      <c r="C7" s="43" t="s">
        <v>35</v>
      </c>
      <c r="D7" s="44" t="s">
        <v>36</v>
      </c>
      <c r="E7" s="45"/>
      <c r="F7" s="45"/>
      <c r="G7" s="45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  <c r="W7" s="48"/>
      <c r="X7" s="48"/>
      <c r="Y7" s="48"/>
    </row>
    <row r="8" spans="1:28" ht="15" customHeight="1" x14ac:dyDescent="0.25">
      <c r="A8" s="49" t="s">
        <v>37</v>
      </c>
      <c r="B8" s="50">
        <v>1</v>
      </c>
      <c r="C8" s="51"/>
      <c r="D8" s="52" t="s">
        <v>38</v>
      </c>
      <c r="E8" s="53"/>
      <c r="F8" s="54">
        <v>1.5</v>
      </c>
      <c r="G8" s="54">
        <v>0</v>
      </c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W8" s="56"/>
      <c r="X8" s="56"/>
      <c r="Y8" s="56"/>
    </row>
    <row r="9" spans="1:28" ht="15" customHeight="1" x14ac:dyDescent="0.25">
      <c r="A9" s="57"/>
      <c r="B9" s="58">
        <v>2</v>
      </c>
      <c r="C9" s="59">
        <v>-0.05</v>
      </c>
      <c r="D9" s="60"/>
      <c r="E9" s="61"/>
      <c r="F9" s="62">
        <f>F8*0.95</f>
        <v>1.4249999999999998</v>
      </c>
      <c r="G9" s="62">
        <f>G8*0.95</f>
        <v>0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W9" s="56"/>
      <c r="X9" s="56"/>
      <c r="Y9" s="56"/>
    </row>
    <row r="10" spans="1:28" ht="15" customHeight="1" x14ac:dyDescent="0.25">
      <c r="A10" s="57"/>
      <c r="B10" s="58">
        <v>3</v>
      </c>
      <c r="C10" s="59">
        <v>-0.1</v>
      </c>
      <c r="D10" s="60"/>
      <c r="E10" s="61"/>
      <c r="F10" s="62">
        <f>F8*0.9</f>
        <v>1.35</v>
      </c>
      <c r="G10" s="62">
        <f>G8*0.9</f>
        <v>0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W10" s="56"/>
      <c r="X10" s="56"/>
      <c r="Y10" s="56"/>
    </row>
    <row r="11" spans="1:28" ht="15" customHeight="1" x14ac:dyDescent="0.25">
      <c r="A11" s="57"/>
      <c r="B11" s="58">
        <v>4</v>
      </c>
      <c r="C11" s="59">
        <v>-0.15</v>
      </c>
      <c r="D11" s="60"/>
      <c r="E11" s="61"/>
      <c r="F11" s="62">
        <f>F8*0.85</f>
        <v>1.2749999999999999</v>
      </c>
      <c r="G11" s="62">
        <f>G8*0.85</f>
        <v>0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W11" s="56"/>
      <c r="X11" s="56"/>
      <c r="Y11" s="56"/>
    </row>
    <row r="12" spans="1:28" ht="15.75" customHeight="1" thickBot="1" x14ac:dyDescent="0.3">
      <c r="A12" s="63"/>
      <c r="B12" s="64" t="s">
        <v>39</v>
      </c>
      <c r="C12" s="65">
        <v>-0.2</v>
      </c>
      <c r="D12" s="66"/>
      <c r="E12" s="67"/>
      <c r="F12" s="68">
        <f>F8*0.8</f>
        <v>1.2000000000000002</v>
      </c>
      <c r="G12" s="69">
        <f>G8*0.8</f>
        <v>0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W12" s="56"/>
      <c r="X12" s="56"/>
      <c r="Y12" s="56"/>
    </row>
    <row r="13" spans="1:28" x14ac:dyDescent="0.25">
      <c r="A13" s="70" t="s">
        <v>40</v>
      </c>
      <c r="B13" s="71">
        <v>1</v>
      </c>
      <c r="C13" s="72"/>
      <c r="D13" s="52" t="s">
        <v>38</v>
      </c>
      <c r="E13" s="53"/>
      <c r="F13" s="73"/>
      <c r="G13" s="74">
        <v>4.3499999999999996</v>
      </c>
      <c r="H13" s="75"/>
      <c r="I13" s="75"/>
      <c r="J13" s="75"/>
      <c r="K13" s="75"/>
      <c r="L13" s="76"/>
      <c r="M13" s="77"/>
      <c r="N13" s="78"/>
      <c r="O13" s="78"/>
      <c r="P13" s="78"/>
      <c r="Q13" s="78"/>
      <c r="R13" s="78"/>
      <c r="S13" s="78"/>
      <c r="T13" s="79"/>
      <c r="U13" s="79"/>
      <c r="W13" s="80"/>
      <c r="X13" s="80"/>
      <c r="Y13" s="80"/>
    </row>
    <row r="14" spans="1:28" x14ac:dyDescent="0.25">
      <c r="A14" s="81"/>
      <c r="B14" s="58">
        <v>2</v>
      </c>
      <c r="C14" s="59">
        <v>-0.05</v>
      </c>
      <c r="D14" s="60"/>
      <c r="E14" s="61"/>
      <c r="F14" s="82"/>
      <c r="G14" s="83">
        <f>G13*0.95</f>
        <v>4.1324999999999994</v>
      </c>
      <c r="H14" s="84"/>
      <c r="I14" s="84"/>
      <c r="J14" s="84"/>
      <c r="K14" s="84"/>
      <c r="L14" s="85"/>
      <c r="M14" s="77"/>
      <c r="N14" s="78"/>
      <c r="O14" s="78"/>
      <c r="P14" s="78"/>
      <c r="Q14" s="78"/>
      <c r="R14" s="78"/>
      <c r="S14" s="78"/>
      <c r="T14" s="79"/>
      <c r="U14" s="79"/>
      <c r="W14" s="80"/>
      <c r="X14" s="80"/>
      <c r="Y14" s="80"/>
    </row>
    <row r="15" spans="1:28" x14ac:dyDescent="0.25">
      <c r="A15" s="81"/>
      <c r="B15" s="58">
        <v>3</v>
      </c>
      <c r="C15" s="59">
        <v>-0.1</v>
      </c>
      <c r="D15" s="60"/>
      <c r="E15" s="61"/>
      <c r="F15" s="82"/>
      <c r="G15" s="83">
        <f>G13*0.9</f>
        <v>3.9149999999999996</v>
      </c>
      <c r="H15" s="84"/>
      <c r="I15" s="84"/>
      <c r="J15" s="84"/>
      <c r="K15" s="84"/>
      <c r="L15" s="85"/>
      <c r="M15" s="77"/>
      <c r="N15" s="78"/>
      <c r="O15" s="78"/>
      <c r="P15" s="78"/>
      <c r="Q15" s="78"/>
      <c r="R15" s="78"/>
      <c r="S15" s="78"/>
      <c r="T15" s="79"/>
      <c r="U15" s="79"/>
      <c r="W15" s="80"/>
      <c r="X15" s="80"/>
      <c r="Y15" s="80"/>
    </row>
    <row r="16" spans="1:28" x14ac:dyDescent="0.25">
      <c r="A16" s="81"/>
      <c r="B16" s="58">
        <v>4</v>
      </c>
      <c r="C16" s="59">
        <v>-0.15</v>
      </c>
      <c r="D16" s="60"/>
      <c r="E16" s="61"/>
      <c r="F16" s="82"/>
      <c r="G16" s="83">
        <f>G13*0.85</f>
        <v>3.6974999999999998</v>
      </c>
      <c r="H16" s="84">
        <f>G13*0.85</f>
        <v>3.6974999999999998</v>
      </c>
      <c r="I16" s="84"/>
      <c r="J16" s="84"/>
      <c r="K16" s="84"/>
      <c r="L16" s="85"/>
      <c r="M16" s="77"/>
      <c r="N16" s="78"/>
      <c r="O16" s="78"/>
      <c r="P16" s="78"/>
      <c r="Q16" s="78"/>
      <c r="R16" s="78"/>
      <c r="S16" s="78"/>
      <c r="T16" s="79"/>
      <c r="U16" s="79"/>
      <c r="W16" s="80"/>
      <c r="X16" s="80"/>
      <c r="Y16" s="80"/>
    </row>
    <row r="17" spans="1:25" ht="15.75" thickBot="1" x14ac:dyDescent="0.3">
      <c r="A17" s="81"/>
      <c r="B17" s="86" t="s">
        <v>39</v>
      </c>
      <c r="C17" s="87">
        <v>-0.2</v>
      </c>
      <c r="D17" s="66"/>
      <c r="E17" s="67"/>
      <c r="F17" s="88"/>
      <c r="G17" s="89">
        <f>G13*0.8</f>
        <v>3.48</v>
      </c>
      <c r="H17" s="90">
        <f>G13*0.8</f>
        <v>3.48</v>
      </c>
      <c r="I17" s="90"/>
      <c r="J17" s="90"/>
      <c r="K17" s="90"/>
      <c r="L17" s="91"/>
      <c r="M17" s="77"/>
      <c r="N17" s="78"/>
      <c r="O17" s="78"/>
      <c r="P17" s="78"/>
      <c r="Q17" s="78"/>
      <c r="R17" s="78"/>
      <c r="S17" s="78"/>
      <c r="T17" s="79"/>
      <c r="U17" s="79"/>
      <c r="W17" s="80"/>
      <c r="X17" s="80"/>
      <c r="Y17" s="80"/>
    </row>
    <row r="18" spans="1:25" x14ac:dyDescent="0.25">
      <c r="A18" s="70" t="s">
        <v>41</v>
      </c>
      <c r="B18" s="71">
        <v>1</v>
      </c>
      <c r="C18" s="72"/>
      <c r="D18" s="52" t="s">
        <v>38</v>
      </c>
      <c r="E18" s="53"/>
      <c r="F18" s="73"/>
      <c r="G18" s="92">
        <v>7.95</v>
      </c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4"/>
      <c r="T18" s="79"/>
      <c r="U18" s="79"/>
      <c r="W18" s="80"/>
      <c r="X18" s="80"/>
      <c r="Y18" s="80"/>
    </row>
    <row r="19" spans="1:25" x14ac:dyDescent="0.25">
      <c r="A19" s="81"/>
      <c r="B19" s="58">
        <v>2</v>
      </c>
      <c r="C19" s="59">
        <v>-0.05</v>
      </c>
      <c r="D19" s="60"/>
      <c r="E19" s="61"/>
      <c r="F19" s="82"/>
      <c r="G19" s="95">
        <f>G18*0.95</f>
        <v>7.5525000000000002</v>
      </c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7"/>
      <c r="T19" s="98"/>
      <c r="U19" s="98"/>
      <c r="W19" s="80"/>
      <c r="X19" s="80"/>
      <c r="Y19" s="80"/>
    </row>
    <row r="20" spans="1:25" x14ac:dyDescent="0.25">
      <c r="A20" s="81"/>
      <c r="B20" s="58">
        <v>3</v>
      </c>
      <c r="C20" s="59">
        <v>-0.1</v>
      </c>
      <c r="D20" s="60"/>
      <c r="E20" s="61"/>
      <c r="F20" s="82"/>
      <c r="G20" s="95">
        <f>G18*0.9</f>
        <v>7.1550000000000002</v>
      </c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7"/>
      <c r="T20" s="98"/>
      <c r="U20" s="98"/>
      <c r="W20" s="80"/>
      <c r="X20" s="80"/>
      <c r="Y20" s="80"/>
    </row>
    <row r="21" spans="1:25" x14ac:dyDescent="0.25">
      <c r="A21" s="81"/>
      <c r="B21" s="58">
        <v>4</v>
      </c>
      <c r="C21" s="59">
        <v>-0.15</v>
      </c>
      <c r="D21" s="60"/>
      <c r="E21" s="61"/>
      <c r="F21" s="82"/>
      <c r="G21" s="95">
        <f>G18*0.85</f>
        <v>6.7575000000000003</v>
      </c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7"/>
      <c r="T21" s="98"/>
      <c r="U21" s="98"/>
      <c r="W21" s="80"/>
      <c r="X21" s="80"/>
      <c r="Y21" s="80"/>
    </row>
    <row r="22" spans="1:25" ht="15.75" thickBot="1" x14ac:dyDescent="0.3">
      <c r="A22" s="81"/>
      <c r="B22" s="86" t="s">
        <v>39</v>
      </c>
      <c r="C22" s="87">
        <v>-0.2</v>
      </c>
      <c r="D22" s="66"/>
      <c r="E22" s="67"/>
      <c r="F22" s="82"/>
      <c r="G22" s="99">
        <f>G18*0.8</f>
        <v>6.36</v>
      </c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  <c r="T22" s="98"/>
      <c r="U22" s="98"/>
      <c r="W22" s="80"/>
      <c r="X22" s="80"/>
      <c r="Y22" s="80"/>
    </row>
    <row r="23" spans="1:25" x14ac:dyDescent="0.25">
      <c r="A23" s="70" t="s">
        <v>42</v>
      </c>
      <c r="B23" s="71">
        <v>1</v>
      </c>
      <c r="C23" s="72"/>
      <c r="D23" s="52" t="s">
        <v>38</v>
      </c>
      <c r="E23" s="53"/>
      <c r="F23" s="73"/>
      <c r="G23" s="102"/>
      <c r="H23" s="74">
        <v>9.5</v>
      </c>
      <c r="I23" s="74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6"/>
      <c r="W23" s="48"/>
      <c r="X23" s="48"/>
      <c r="Y23" s="48"/>
    </row>
    <row r="24" spans="1:25" x14ac:dyDescent="0.25">
      <c r="A24" s="81"/>
      <c r="B24" s="58">
        <v>2</v>
      </c>
      <c r="C24" s="59">
        <v>-0.05</v>
      </c>
      <c r="D24" s="60"/>
      <c r="E24" s="61"/>
      <c r="F24" s="82"/>
      <c r="G24" s="103"/>
      <c r="H24" s="83">
        <f>H23*0.95</f>
        <v>9.0250000000000004</v>
      </c>
      <c r="I24" s="83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5"/>
      <c r="W24" s="48"/>
      <c r="X24" s="48"/>
      <c r="Y24" s="48"/>
    </row>
    <row r="25" spans="1:25" x14ac:dyDescent="0.25">
      <c r="A25" s="81"/>
      <c r="B25" s="58">
        <v>3</v>
      </c>
      <c r="C25" s="59">
        <v>-0.1</v>
      </c>
      <c r="D25" s="60"/>
      <c r="E25" s="61"/>
      <c r="F25" s="82"/>
      <c r="G25" s="31"/>
      <c r="H25" s="83">
        <f>H23*0.9</f>
        <v>8.5500000000000007</v>
      </c>
      <c r="I25" s="83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5"/>
      <c r="W25" s="48"/>
      <c r="X25" s="48"/>
      <c r="Y25" s="48"/>
    </row>
    <row r="26" spans="1:25" x14ac:dyDescent="0.25">
      <c r="A26" s="81"/>
      <c r="B26" s="58">
        <v>4</v>
      </c>
      <c r="C26" s="59">
        <v>-0.15</v>
      </c>
      <c r="D26" s="60"/>
      <c r="E26" s="61"/>
      <c r="F26" s="82"/>
      <c r="G26" s="103"/>
      <c r="H26" s="83">
        <f>H23*0.85</f>
        <v>8.0749999999999993</v>
      </c>
      <c r="I26" s="83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5"/>
      <c r="W26" s="48"/>
      <c r="X26" s="48"/>
      <c r="Y26" s="48"/>
    </row>
    <row r="27" spans="1:25" ht="15.75" thickBot="1" x14ac:dyDescent="0.3">
      <c r="A27" s="104"/>
      <c r="B27" s="64" t="s">
        <v>39</v>
      </c>
      <c r="C27" s="65">
        <v>-0.2</v>
      </c>
      <c r="D27" s="66"/>
      <c r="E27" s="67"/>
      <c r="F27" s="88"/>
      <c r="G27" s="30"/>
      <c r="H27" s="89">
        <f>H23*0.8</f>
        <v>7.6000000000000005</v>
      </c>
      <c r="I27" s="89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1"/>
      <c r="W27" s="48"/>
      <c r="X27" s="48"/>
      <c r="Y27" s="48"/>
    </row>
    <row r="28" spans="1:25" x14ac:dyDescent="0.25">
      <c r="A28" s="49" t="s">
        <v>43</v>
      </c>
      <c r="B28" s="50">
        <v>1</v>
      </c>
      <c r="C28" s="51"/>
      <c r="D28" s="52" t="s">
        <v>38</v>
      </c>
      <c r="E28" s="53"/>
      <c r="F28" s="105"/>
      <c r="G28" s="54">
        <v>0</v>
      </c>
      <c r="H28" s="92">
        <v>3.75</v>
      </c>
      <c r="I28" s="93"/>
      <c r="J28" s="93"/>
      <c r="K28" s="93"/>
      <c r="L28" s="106"/>
      <c r="M28" s="93">
        <v>1.9</v>
      </c>
      <c r="N28" s="93"/>
      <c r="O28" s="93"/>
      <c r="P28" s="93"/>
      <c r="Q28" s="92">
        <v>1.9</v>
      </c>
      <c r="R28" s="93"/>
      <c r="S28" s="106"/>
      <c r="T28" s="93">
        <v>1.9</v>
      </c>
      <c r="U28" s="94"/>
      <c r="W28" s="107">
        <f t="shared" ref="W28:Y29" si="0">W6*0.9</f>
        <v>0</v>
      </c>
      <c r="X28" s="108">
        <f t="shared" si="0"/>
        <v>0</v>
      </c>
      <c r="Y28" s="109">
        <f t="shared" si="0"/>
        <v>0</v>
      </c>
    </row>
    <row r="29" spans="1:25" x14ac:dyDescent="0.25">
      <c r="A29" s="57"/>
      <c r="B29" s="58">
        <v>2</v>
      </c>
      <c r="C29" s="59">
        <v>-0.05</v>
      </c>
      <c r="D29" s="60"/>
      <c r="E29" s="61"/>
      <c r="F29" s="110"/>
      <c r="G29" s="62">
        <f>G28*0.95</f>
        <v>0</v>
      </c>
      <c r="H29" s="95">
        <f>H28*0.95</f>
        <v>3.5625</v>
      </c>
      <c r="I29" s="96"/>
      <c r="J29" s="96"/>
      <c r="K29" s="96"/>
      <c r="L29" s="111"/>
      <c r="M29" s="96">
        <f>M28*0.95</f>
        <v>1.8049999999999999</v>
      </c>
      <c r="N29" s="96"/>
      <c r="O29" s="96"/>
      <c r="P29" s="96"/>
      <c r="Q29" s="95">
        <f t="shared" ref="Q29:T29" si="1">Q28*0.95</f>
        <v>1.8049999999999999</v>
      </c>
      <c r="R29" s="96"/>
      <c r="S29" s="111"/>
      <c r="T29" s="112">
        <f t="shared" si="1"/>
        <v>1.8049999999999999</v>
      </c>
      <c r="U29" s="113"/>
      <c r="W29" s="114">
        <f t="shared" si="0"/>
        <v>0</v>
      </c>
      <c r="X29" s="115">
        <f t="shared" si="0"/>
        <v>0</v>
      </c>
      <c r="Y29" s="116">
        <f t="shared" si="0"/>
        <v>0</v>
      </c>
    </row>
    <row r="30" spans="1:25" x14ac:dyDescent="0.25">
      <c r="A30" s="57"/>
      <c r="B30" s="58">
        <v>3</v>
      </c>
      <c r="C30" s="59">
        <v>-0.1</v>
      </c>
      <c r="D30" s="60"/>
      <c r="E30" s="61"/>
      <c r="F30" s="110"/>
      <c r="G30" s="62">
        <f>G28*0.9</f>
        <v>0</v>
      </c>
      <c r="H30" s="95">
        <f>H28*0.9</f>
        <v>3.375</v>
      </c>
      <c r="I30" s="96"/>
      <c r="J30" s="96"/>
      <c r="K30" s="96"/>
      <c r="L30" s="111"/>
      <c r="M30" s="96">
        <f>M28*0.9</f>
        <v>1.71</v>
      </c>
      <c r="N30" s="96"/>
      <c r="O30" s="96"/>
      <c r="P30" s="96"/>
      <c r="Q30" s="95">
        <f t="shared" ref="Q30:Y32" si="2">Q28*0.9</f>
        <v>1.71</v>
      </c>
      <c r="R30" s="96"/>
      <c r="S30" s="111"/>
      <c r="T30" s="112">
        <f t="shared" si="2"/>
        <v>1.71</v>
      </c>
      <c r="U30" s="113"/>
      <c r="W30" s="114">
        <f t="shared" si="2"/>
        <v>0</v>
      </c>
      <c r="X30" s="115">
        <f t="shared" si="2"/>
        <v>0</v>
      </c>
      <c r="Y30" s="116">
        <f t="shared" si="2"/>
        <v>0</v>
      </c>
    </row>
    <row r="31" spans="1:25" x14ac:dyDescent="0.25">
      <c r="A31" s="57"/>
      <c r="B31" s="58">
        <v>4</v>
      </c>
      <c r="C31" s="59">
        <v>-0.15</v>
      </c>
      <c r="D31" s="60"/>
      <c r="E31" s="61"/>
      <c r="F31" s="110"/>
      <c r="G31" s="62">
        <f>G28*0.85</f>
        <v>0</v>
      </c>
      <c r="H31" s="95">
        <f>H28*0.85</f>
        <v>3.1875</v>
      </c>
      <c r="I31" s="96"/>
      <c r="J31" s="96"/>
      <c r="K31" s="96"/>
      <c r="L31" s="111"/>
      <c r="M31" s="96">
        <f>M28*0.85</f>
        <v>1.615</v>
      </c>
      <c r="N31" s="96"/>
      <c r="O31" s="96"/>
      <c r="P31" s="96"/>
      <c r="Q31" s="95">
        <f t="shared" ref="Q31:T31" si="3">Q28*0.85</f>
        <v>1.615</v>
      </c>
      <c r="R31" s="96"/>
      <c r="S31" s="111"/>
      <c r="T31" s="112">
        <f t="shared" si="3"/>
        <v>1.615</v>
      </c>
      <c r="U31" s="113"/>
      <c r="W31" s="114">
        <f t="shared" si="2"/>
        <v>0</v>
      </c>
      <c r="X31" s="115">
        <f t="shared" si="2"/>
        <v>0</v>
      </c>
      <c r="Y31" s="116">
        <f t="shared" si="2"/>
        <v>0</v>
      </c>
    </row>
    <row r="32" spans="1:25" ht="15.75" thickBot="1" x14ac:dyDescent="0.3">
      <c r="A32" s="63"/>
      <c r="B32" s="64" t="s">
        <v>39</v>
      </c>
      <c r="C32" s="65">
        <v>-0.2</v>
      </c>
      <c r="D32" s="66"/>
      <c r="E32" s="67"/>
      <c r="F32" s="117"/>
      <c r="G32" s="68">
        <f>G28*0.8</f>
        <v>0</v>
      </c>
      <c r="H32" s="99">
        <f>H28*0.8</f>
        <v>3</v>
      </c>
      <c r="I32" s="100"/>
      <c r="J32" s="100"/>
      <c r="K32" s="100"/>
      <c r="L32" s="118"/>
      <c r="M32" s="100">
        <f>M28*0.8</f>
        <v>1.52</v>
      </c>
      <c r="N32" s="100"/>
      <c r="O32" s="100"/>
      <c r="P32" s="100"/>
      <c r="Q32" s="99">
        <f t="shared" ref="Q32:T32" si="4">Q28*0.8</f>
        <v>1.52</v>
      </c>
      <c r="R32" s="100"/>
      <c r="S32" s="118"/>
      <c r="T32" s="119">
        <f t="shared" si="4"/>
        <v>1.52</v>
      </c>
      <c r="U32" s="120"/>
      <c r="W32" s="121">
        <f t="shared" si="2"/>
        <v>0</v>
      </c>
      <c r="X32" s="122">
        <f t="shared" si="2"/>
        <v>0</v>
      </c>
      <c r="Y32" s="123">
        <f t="shared" si="2"/>
        <v>0</v>
      </c>
    </row>
    <row r="33" spans="1:25" ht="20.100000000000001" customHeight="1" thickBot="1" x14ac:dyDescent="0.3">
      <c r="A33" s="42" t="s">
        <v>33</v>
      </c>
      <c r="B33" s="43" t="s">
        <v>34</v>
      </c>
      <c r="C33" s="43" t="s">
        <v>35</v>
      </c>
      <c r="D33" s="44" t="s">
        <v>44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124"/>
      <c r="W33" s="125"/>
      <c r="X33" s="125"/>
      <c r="Y33" s="125"/>
    </row>
    <row r="34" spans="1:25" ht="15" customHeight="1" x14ac:dyDescent="0.25">
      <c r="A34" s="49" t="s">
        <v>37</v>
      </c>
      <c r="B34" s="50">
        <v>1</v>
      </c>
      <c r="C34" s="51"/>
      <c r="D34" s="52" t="s">
        <v>38</v>
      </c>
      <c r="E34" s="53"/>
      <c r="F34" s="54">
        <v>15</v>
      </c>
      <c r="G34" s="54">
        <v>0</v>
      </c>
    </row>
    <row r="35" spans="1:25" ht="15" customHeight="1" x14ac:dyDescent="0.25">
      <c r="A35" s="57"/>
      <c r="B35" s="58">
        <v>2</v>
      </c>
      <c r="C35" s="59">
        <v>-0.05</v>
      </c>
      <c r="D35" s="60"/>
      <c r="E35" s="61"/>
      <c r="F35" s="62">
        <f>F34*0.95</f>
        <v>14.25</v>
      </c>
      <c r="G35" s="62">
        <f>G34*0.95</f>
        <v>0</v>
      </c>
    </row>
    <row r="36" spans="1:25" ht="15" customHeight="1" x14ac:dyDescent="0.25">
      <c r="A36" s="57"/>
      <c r="B36" s="58">
        <v>3</v>
      </c>
      <c r="C36" s="59">
        <v>-0.1</v>
      </c>
      <c r="D36" s="60"/>
      <c r="E36" s="61"/>
      <c r="F36" s="62">
        <f>F34*0.9</f>
        <v>13.5</v>
      </c>
      <c r="G36" s="62">
        <f>G34*0.9</f>
        <v>0</v>
      </c>
    </row>
    <row r="37" spans="1:25" ht="15" customHeight="1" x14ac:dyDescent="0.25">
      <c r="A37" s="57"/>
      <c r="B37" s="58">
        <v>4</v>
      </c>
      <c r="C37" s="59">
        <v>-0.15</v>
      </c>
      <c r="D37" s="60"/>
      <c r="E37" s="61"/>
      <c r="F37" s="62">
        <f>F34*0.85</f>
        <v>12.75</v>
      </c>
      <c r="G37" s="62">
        <f>G34*0.85</f>
        <v>0</v>
      </c>
    </row>
    <row r="38" spans="1:25" ht="15.75" customHeight="1" thickBot="1" x14ac:dyDescent="0.3">
      <c r="A38" s="63"/>
      <c r="B38" s="64" t="s">
        <v>39</v>
      </c>
      <c r="C38" s="65">
        <v>-0.2</v>
      </c>
      <c r="D38" s="66"/>
      <c r="E38" s="67"/>
      <c r="F38" s="68">
        <f>F34*0.8</f>
        <v>12</v>
      </c>
      <c r="G38" s="69">
        <f>G34*0.8</f>
        <v>0</v>
      </c>
    </row>
    <row r="39" spans="1:25" ht="15.75" customHeight="1" x14ac:dyDescent="0.25">
      <c r="A39" s="70" t="s">
        <v>40</v>
      </c>
      <c r="B39" s="126">
        <v>1</v>
      </c>
      <c r="C39" s="127"/>
      <c r="D39" s="52" t="s">
        <v>38</v>
      </c>
      <c r="E39" s="53"/>
      <c r="F39" s="102"/>
      <c r="G39" s="92">
        <v>43.5</v>
      </c>
      <c r="H39" s="93"/>
      <c r="I39" s="93"/>
      <c r="J39" s="93"/>
      <c r="K39" s="93"/>
      <c r="L39" s="94"/>
      <c r="M39" s="128"/>
      <c r="N39" s="78"/>
      <c r="O39" s="78"/>
      <c r="P39" s="78"/>
      <c r="Q39" s="78"/>
      <c r="R39" s="78"/>
      <c r="S39" s="78"/>
      <c r="T39" s="79"/>
      <c r="U39" s="79"/>
      <c r="W39" s="80"/>
      <c r="X39" s="80"/>
      <c r="Y39" s="80"/>
    </row>
    <row r="40" spans="1:25" x14ac:dyDescent="0.25">
      <c r="A40" s="81"/>
      <c r="B40" s="58">
        <v>2</v>
      </c>
      <c r="C40" s="59">
        <v>-0.05</v>
      </c>
      <c r="D40" s="60"/>
      <c r="E40" s="61"/>
      <c r="F40" s="31"/>
      <c r="G40" s="95">
        <f>G39*0.95</f>
        <v>41.324999999999996</v>
      </c>
      <c r="H40" s="96"/>
      <c r="I40" s="96"/>
      <c r="J40" s="96"/>
      <c r="K40" s="96"/>
      <c r="L40" s="97"/>
      <c r="M40" s="128"/>
      <c r="N40" s="78"/>
      <c r="O40" s="78"/>
      <c r="P40" s="78"/>
      <c r="Q40" s="78"/>
      <c r="R40" s="78"/>
      <c r="S40" s="78"/>
      <c r="T40" s="79"/>
      <c r="U40" s="79"/>
      <c r="W40" s="80"/>
      <c r="X40" s="80"/>
      <c r="Y40" s="80"/>
    </row>
    <row r="41" spans="1:25" x14ac:dyDescent="0.25">
      <c r="A41" s="81"/>
      <c r="B41" s="58">
        <v>3</v>
      </c>
      <c r="C41" s="59">
        <v>-0.1</v>
      </c>
      <c r="D41" s="60"/>
      <c r="E41" s="61"/>
      <c r="F41" s="31"/>
      <c r="G41" s="95">
        <f>G39*0.9</f>
        <v>39.15</v>
      </c>
      <c r="H41" s="96"/>
      <c r="I41" s="96"/>
      <c r="J41" s="96"/>
      <c r="K41" s="96"/>
      <c r="L41" s="97"/>
      <c r="M41" s="128"/>
      <c r="N41" s="78"/>
      <c r="O41" s="78"/>
      <c r="P41" s="78"/>
      <c r="Q41" s="78"/>
      <c r="R41" s="78"/>
      <c r="S41" s="78"/>
      <c r="T41" s="79"/>
      <c r="U41" s="79"/>
      <c r="W41" s="80"/>
      <c r="X41" s="80"/>
      <c r="Y41" s="80"/>
    </row>
    <row r="42" spans="1:25" x14ac:dyDescent="0.25">
      <c r="A42" s="81"/>
      <c r="B42" s="58">
        <v>4</v>
      </c>
      <c r="C42" s="59">
        <v>-0.15</v>
      </c>
      <c r="D42" s="60"/>
      <c r="E42" s="61"/>
      <c r="F42" s="31"/>
      <c r="G42" s="95">
        <f>G39*0.85</f>
        <v>36.975000000000001</v>
      </c>
      <c r="H42" s="96"/>
      <c r="I42" s="96"/>
      <c r="J42" s="96"/>
      <c r="K42" s="96"/>
      <c r="L42" s="97"/>
      <c r="M42" s="128"/>
      <c r="N42" s="78"/>
      <c r="O42" s="78"/>
      <c r="P42" s="78"/>
      <c r="Q42" s="78"/>
      <c r="R42" s="78"/>
      <c r="S42" s="78"/>
      <c r="T42" s="79"/>
      <c r="U42" s="79"/>
      <c r="W42" s="80"/>
      <c r="X42" s="80"/>
      <c r="Y42" s="80"/>
    </row>
    <row r="43" spans="1:25" ht="15.75" thickBot="1" x14ac:dyDescent="0.3">
      <c r="A43" s="81"/>
      <c r="B43" s="86" t="s">
        <v>39</v>
      </c>
      <c r="C43" s="87">
        <v>-0.2</v>
      </c>
      <c r="D43" s="66"/>
      <c r="E43" s="67"/>
      <c r="F43" s="31"/>
      <c r="G43" s="99">
        <f>G39*0.8</f>
        <v>34.800000000000004</v>
      </c>
      <c r="H43" s="100"/>
      <c r="I43" s="100"/>
      <c r="J43" s="100"/>
      <c r="K43" s="100"/>
      <c r="L43" s="101"/>
      <c r="M43" s="128"/>
      <c r="N43" s="78"/>
      <c r="O43" s="78"/>
      <c r="P43" s="78"/>
      <c r="Q43" s="78"/>
      <c r="R43" s="78"/>
      <c r="S43" s="78"/>
      <c r="T43" s="79"/>
      <c r="U43" s="79"/>
      <c r="W43" s="80"/>
      <c r="X43" s="80"/>
      <c r="Y43" s="80"/>
    </row>
    <row r="44" spans="1:25" x14ac:dyDescent="0.25">
      <c r="A44" s="70" t="s">
        <v>41</v>
      </c>
      <c r="B44" s="71">
        <v>1</v>
      </c>
      <c r="C44" s="72"/>
      <c r="D44" s="52" t="s">
        <v>38</v>
      </c>
      <c r="E44" s="53"/>
      <c r="F44" s="102"/>
      <c r="G44" s="129"/>
      <c r="H44" s="93">
        <v>79.5</v>
      </c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4"/>
      <c r="T44" s="79"/>
      <c r="U44" s="79"/>
      <c r="W44" s="80"/>
      <c r="X44" s="80"/>
      <c r="Y44" s="80"/>
    </row>
    <row r="45" spans="1:25" x14ac:dyDescent="0.25">
      <c r="A45" s="81"/>
      <c r="B45" s="58">
        <v>2</v>
      </c>
      <c r="C45" s="59">
        <v>-0.05</v>
      </c>
      <c r="D45" s="60"/>
      <c r="E45" s="61"/>
      <c r="F45" s="31"/>
      <c r="G45" s="103"/>
      <c r="H45" s="96">
        <f t="shared" ref="H45:S45" si="5">H44*0.95</f>
        <v>75.524999999999991</v>
      </c>
      <c r="I45" s="96"/>
      <c r="J45" s="96">
        <f t="shared" si="5"/>
        <v>0</v>
      </c>
      <c r="K45" s="96">
        <f t="shared" si="5"/>
        <v>0</v>
      </c>
      <c r="L45" s="96">
        <f t="shared" si="5"/>
        <v>0</v>
      </c>
      <c r="M45" s="96">
        <f t="shared" si="5"/>
        <v>0</v>
      </c>
      <c r="N45" s="96">
        <f t="shared" si="5"/>
        <v>0</v>
      </c>
      <c r="O45" s="96">
        <f t="shared" si="5"/>
        <v>0</v>
      </c>
      <c r="P45" s="96">
        <f t="shared" si="5"/>
        <v>0</v>
      </c>
      <c r="Q45" s="96">
        <f t="shared" si="5"/>
        <v>0</v>
      </c>
      <c r="R45" s="96">
        <f t="shared" si="5"/>
        <v>0</v>
      </c>
      <c r="S45" s="97">
        <f t="shared" si="5"/>
        <v>0</v>
      </c>
      <c r="T45" s="98"/>
      <c r="U45" s="98"/>
      <c r="W45" s="80"/>
      <c r="X45" s="80"/>
      <c r="Y45" s="80"/>
    </row>
    <row r="46" spans="1:25" x14ac:dyDescent="0.25">
      <c r="A46" s="81"/>
      <c r="B46" s="58">
        <v>3</v>
      </c>
      <c r="C46" s="59">
        <v>-0.1</v>
      </c>
      <c r="D46" s="60"/>
      <c r="E46" s="61"/>
      <c r="F46" s="31"/>
      <c r="G46" s="103"/>
      <c r="H46" s="96">
        <f t="shared" ref="H46:S46" si="6">H44*0.9</f>
        <v>71.55</v>
      </c>
      <c r="I46" s="96"/>
      <c r="J46" s="96">
        <f t="shared" si="6"/>
        <v>0</v>
      </c>
      <c r="K46" s="96">
        <f t="shared" si="6"/>
        <v>0</v>
      </c>
      <c r="L46" s="96">
        <f t="shared" si="6"/>
        <v>0</v>
      </c>
      <c r="M46" s="96">
        <f t="shared" si="6"/>
        <v>0</v>
      </c>
      <c r="N46" s="96">
        <f t="shared" si="6"/>
        <v>0</v>
      </c>
      <c r="O46" s="96">
        <f t="shared" si="6"/>
        <v>0</v>
      </c>
      <c r="P46" s="96">
        <f t="shared" si="6"/>
        <v>0</v>
      </c>
      <c r="Q46" s="96">
        <f t="shared" si="6"/>
        <v>0</v>
      </c>
      <c r="R46" s="96">
        <f t="shared" si="6"/>
        <v>0</v>
      </c>
      <c r="S46" s="97">
        <f t="shared" si="6"/>
        <v>0</v>
      </c>
      <c r="T46" s="98"/>
      <c r="U46" s="98"/>
      <c r="W46" s="80"/>
      <c r="X46" s="80"/>
      <c r="Y46" s="80"/>
    </row>
    <row r="47" spans="1:25" x14ac:dyDescent="0.25">
      <c r="A47" s="81"/>
      <c r="B47" s="58">
        <v>4</v>
      </c>
      <c r="C47" s="59">
        <v>-0.15</v>
      </c>
      <c r="D47" s="60"/>
      <c r="E47" s="61"/>
      <c r="F47" s="31"/>
      <c r="G47" s="103"/>
      <c r="H47" s="96">
        <f t="shared" ref="H47:S47" si="7">H44*0.85</f>
        <v>67.575000000000003</v>
      </c>
      <c r="I47" s="96"/>
      <c r="J47" s="96">
        <f t="shared" si="7"/>
        <v>0</v>
      </c>
      <c r="K47" s="96">
        <f t="shared" si="7"/>
        <v>0</v>
      </c>
      <c r="L47" s="96">
        <f t="shared" si="7"/>
        <v>0</v>
      </c>
      <c r="M47" s="96">
        <f t="shared" si="7"/>
        <v>0</v>
      </c>
      <c r="N47" s="96">
        <f t="shared" si="7"/>
        <v>0</v>
      </c>
      <c r="O47" s="96">
        <f t="shared" si="7"/>
        <v>0</v>
      </c>
      <c r="P47" s="96">
        <f t="shared" si="7"/>
        <v>0</v>
      </c>
      <c r="Q47" s="96">
        <f t="shared" si="7"/>
        <v>0</v>
      </c>
      <c r="R47" s="96">
        <f t="shared" si="7"/>
        <v>0</v>
      </c>
      <c r="S47" s="97">
        <f t="shared" si="7"/>
        <v>0</v>
      </c>
      <c r="T47" s="98"/>
      <c r="U47" s="98"/>
      <c r="W47" s="80"/>
      <c r="X47" s="80"/>
      <c r="Y47" s="80"/>
    </row>
    <row r="48" spans="1:25" ht="15.75" thickBot="1" x14ac:dyDescent="0.3">
      <c r="A48" s="81"/>
      <c r="B48" s="64" t="s">
        <v>39</v>
      </c>
      <c r="C48" s="65">
        <v>-0.2</v>
      </c>
      <c r="D48" s="66"/>
      <c r="E48" s="67"/>
      <c r="F48" s="31"/>
      <c r="G48" s="130"/>
      <c r="H48" s="131">
        <f t="shared" ref="H48:S48" si="8">H44*0.8</f>
        <v>63.6</v>
      </c>
      <c r="I48" s="131"/>
      <c r="J48" s="131">
        <f t="shared" si="8"/>
        <v>0</v>
      </c>
      <c r="K48" s="131">
        <f t="shared" si="8"/>
        <v>0</v>
      </c>
      <c r="L48" s="131">
        <f t="shared" si="8"/>
        <v>0</v>
      </c>
      <c r="M48" s="131">
        <f t="shared" si="8"/>
        <v>0</v>
      </c>
      <c r="N48" s="131">
        <f t="shared" si="8"/>
        <v>0</v>
      </c>
      <c r="O48" s="131">
        <f t="shared" si="8"/>
        <v>0</v>
      </c>
      <c r="P48" s="131">
        <f t="shared" si="8"/>
        <v>0</v>
      </c>
      <c r="Q48" s="131">
        <f t="shared" si="8"/>
        <v>0</v>
      </c>
      <c r="R48" s="131">
        <f t="shared" si="8"/>
        <v>0</v>
      </c>
      <c r="S48" s="132">
        <f t="shared" si="8"/>
        <v>0</v>
      </c>
      <c r="T48" s="98"/>
      <c r="U48" s="98"/>
      <c r="W48" s="80"/>
      <c r="X48" s="80"/>
      <c r="Y48" s="80"/>
    </row>
    <row r="49" spans="1:25" x14ac:dyDescent="0.25">
      <c r="A49" s="70" t="s">
        <v>42</v>
      </c>
      <c r="B49" s="71">
        <v>1</v>
      </c>
      <c r="C49" s="72"/>
      <c r="D49" s="52" t="s">
        <v>38</v>
      </c>
      <c r="E49" s="53"/>
      <c r="F49" s="102"/>
      <c r="G49" s="129"/>
      <c r="H49" s="74">
        <v>95</v>
      </c>
      <c r="I49" s="74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6"/>
      <c r="W49" s="48"/>
      <c r="X49" s="48"/>
      <c r="Y49" s="48"/>
    </row>
    <row r="50" spans="1:25" x14ac:dyDescent="0.25">
      <c r="A50" s="81"/>
      <c r="B50" s="58">
        <v>2</v>
      </c>
      <c r="C50" s="59">
        <v>-0.05</v>
      </c>
      <c r="D50" s="60"/>
      <c r="E50" s="61"/>
      <c r="F50" s="31"/>
      <c r="G50" s="103"/>
      <c r="H50" s="83">
        <f>H49*0.95</f>
        <v>90.25</v>
      </c>
      <c r="I50" s="83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5"/>
      <c r="W50" s="48"/>
      <c r="X50" s="48"/>
      <c r="Y50" s="48"/>
    </row>
    <row r="51" spans="1:25" x14ac:dyDescent="0.25">
      <c r="A51" s="81"/>
      <c r="B51" s="58">
        <v>3</v>
      </c>
      <c r="C51" s="59">
        <v>-0.1</v>
      </c>
      <c r="D51" s="60"/>
      <c r="E51" s="61"/>
      <c r="F51" s="31"/>
      <c r="G51" s="103"/>
      <c r="H51" s="83">
        <f>H49*0.9</f>
        <v>85.5</v>
      </c>
      <c r="I51" s="83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5"/>
      <c r="W51" s="48"/>
      <c r="X51" s="48"/>
      <c r="Y51" s="48"/>
    </row>
    <row r="52" spans="1:25" x14ac:dyDescent="0.25">
      <c r="A52" s="81"/>
      <c r="B52" s="58">
        <v>4</v>
      </c>
      <c r="C52" s="59">
        <v>-0.15</v>
      </c>
      <c r="D52" s="60"/>
      <c r="E52" s="61"/>
      <c r="F52" s="31"/>
      <c r="G52" s="103"/>
      <c r="H52" s="83">
        <f>H49*0.85</f>
        <v>80.75</v>
      </c>
      <c r="I52" s="83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5"/>
      <c r="W52" s="48"/>
      <c r="X52" s="48"/>
      <c r="Y52" s="48"/>
    </row>
    <row r="53" spans="1:25" ht="15.75" thickBot="1" x14ac:dyDescent="0.3">
      <c r="A53" s="104"/>
      <c r="B53" s="64" t="s">
        <v>39</v>
      </c>
      <c r="C53" s="65">
        <v>-0.2</v>
      </c>
      <c r="D53" s="66"/>
      <c r="E53" s="67"/>
      <c r="F53" s="30"/>
      <c r="G53" s="133"/>
      <c r="H53" s="89">
        <f>H49*0.8</f>
        <v>76</v>
      </c>
      <c r="I53" s="89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1"/>
      <c r="W53" s="48"/>
      <c r="X53" s="48"/>
      <c r="Y53" s="48"/>
    </row>
    <row r="54" spans="1:25" x14ac:dyDescent="0.25">
      <c r="A54" s="49" t="s">
        <v>43</v>
      </c>
      <c r="B54" s="50">
        <v>1</v>
      </c>
      <c r="C54" s="51"/>
      <c r="D54" s="52" t="s">
        <v>38</v>
      </c>
      <c r="E54" s="53"/>
      <c r="F54" s="105"/>
      <c r="G54" s="54">
        <v>0</v>
      </c>
      <c r="H54" s="92">
        <v>37.5</v>
      </c>
      <c r="I54" s="93"/>
      <c r="J54" s="93"/>
      <c r="K54" s="93"/>
      <c r="L54" s="106"/>
      <c r="M54" s="92">
        <v>19</v>
      </c>
      <c r="N54" s="93"/>
      <c r="O54" s="93"/>
      <c r="P54" s="106"/>
      <c r="Q54" s="92">
        <v>19</v>
      </c>
      <c r="R54" s="93"/>
      <c r="S54" s="106"/>
      <c r="T54" s="93">
        <v>19</v>
      </c>
      <c r="U54" s="94"/>
      <c r="W54" s="107">
        <f>W27*0.9</f>
        <v>0</v>
      </c>
      <c r="X54" s="108">
        <f>X27*0.9</f>
        <v>0</v>
      </c>
      <c r="Y54" s="109">
        <f>Y27*0.9</f>
        <v>0</v>
      </c>
    </row>
    <row r="55" spans="1:25" x14ac:dyDescent="0.25">
      <c r="A55" s="57"/>
      <c r="B55" s="58">
        <v>2</v>
      </c>
      <c r="C55" s="59">
        <v>-0.05</v>
      </c>
      <c r="D55" s="60"/>
      <c r="E55" s="61"/>
      <c r="F55" s="110"/>
      <c r="G55" s="62">
        <f>G54*0.95</f>
        <v>0</v>
      </c>
      <c r="H55" s="95">
        <f>H54*0.95</f>
        <v>35.625</v>
      </c>
      <c r="I55" s="96"/>
      <c r="J55" s="96"/>
      <c r="K55" s="96"/>
      <c r="L55" s="111"/>
      <c r="M55" s="95">
        <f>M54*0.95</f>
        <v>18.05</v>
      </c>
      <c r="N55" s="96"/>
      <c r="O55" s="96"/>
      <c r="P55" s="111"/>
      <c r="Q55" s="95">
        <f t="shared" ref="Q55" si="9">Q54*0.95</f>
        <v>18.05</v>
      </c>
      <c r="R55" s="96"/>
      <c r="S55" s="111"/>
      <c r="T55" s="112">
        <f t="shared" ref="T55" si="10">T54*0.95</f>
        <v>18.05</v>
      </c>
      <c r="U55" s="113"/>
      <c r="W55" s="114">
        <f>W33*0.9</f>
        <v>0</v>
      </c>
      <c r="X55" s="115">
        <f>X33*0.9</f>
        <v>0</v>
      </c>
      <c r="Y55" s="116">
        <f>Y33*0.9</f>
        <v>0</v>
      </c>
    </row>
    <row r="56" spans="1:25" x14ac:dyDescent="0.25">
      <c r="A56" s="57"/>
      <c r="B56" s="58">
        <v>3</v>
      </c>
      <c r="C56" s="59">
        <v>-0.1</v>
      </c>
      <c r="D56" s="60"/>
      <c r="E56" s="61"/>
      <c r="F56" s="110"/>
      <c r="G56" s="62">
        <f>G54*0.9</f>
        <v>0</v>
      </c>
      <c r="H56" s="95">
        <f>H54*0.9</f>
        <v>33.75</v>
      </c>
      <c r="I56" s="96"/>
      <c r="J56" s="96"/>
      <c r="K56" s="96"/>
      <c r="L56" s="111"/>
      <c r="M56" s="95">
        <f>M54*0.9</f>
        <v>17.100000000000001</v>
      </c>
      <c r="N56" s="96"/>
      <c r="O56" s="96"/>
      <c r="P56" s="111"/>
      <c r="Q56" s="95">
        <f t="shared" ref="Q56" si="11">Q54*0.9</f>
        <v>17.100000000000001</v>
      </c>
      <c r="R56" s="96"/>
      <c r="S56" s="111"/>
      <c r="T56" s="112">
        <f t="shared" ref="T56" si="12">T54*0.9</f>
        <v>17.100000000000001</v>
      </c>
      <c r="U56" s="113"/>
      <c r="W56" s="114">
        <f t="shared" ref="W56:Y58" si="13">W54*0.9</f>
        <v>0</v>
      </c>
      <c r="X56" s="115">
        <f t="shared" si="13"/>
        <v>0</v>
      </c>
      <c r="Y56" s="116">
        <f t="shared" si="13"/>
        <v>0</v>
      </c>
    </row>
    <row r="57" spans="1:25" x14ac:dyDescent="0.25">
      <c r="A57" s="57"/>
      <c r="B57" s="58">
        <v>4</v>
      </c>
      <c r="C57" s="59">
        <v>-0.15</v>
      </c>
      <c r="D57" s="60"/>
      <c r="E57" s="61"/>
      <c r="F57" s="110"/>
      <c r="G57" s="62">
        <f>G54*0.85</f>
        <v>0</v>
      </c>
      <c r="H57" s="95">
        <f>H54*0.85</f>
        <v>31.875</v>
      </c>
      <c r="I57" s="96"/>
      <c r="J57" s="96"/>
      <c r="K57" s="96"/>
      <c r="L57" s="111"/>
      <c r="M57" s="95">
        <f>M54*0.85</f>
        <v>16.149999999999999</v>
      </c>
      <c r="N57" s="96"/>
      <c r="O57" s="96"/>
      <c r="P57" s="111"/>
      <c r="Q57" s="95">
        <f t="shared" ref="Q57" si="14">Q54*0.85</f>
        <v>16.149999999999999</v>
      </c>
      <c r="R57" s="96"/>
      <c r="S57" s="111"/>
      <c r="T57" s="112">
        <f t="shared" ref="T57" si="15">T54*0.85</f>
        <v>16.149999999999999</v>
      </c>
      <c r="U57" s="113"/>
      <c r="W57" s="114">
        <f t="shared" si="13"/>
        <v>0</v>
      </c>
      <c r="X57" s="115">
        <f t="shared" si="13"/>
        <v>0</v>
      </c>
      <c r="Y57" s="116">
        <f t="shared" si="13"/>
        <v>0</v>
      </c>
    </row>
    <row r="58" spans="1:25" ht="15.75" thickBot="1" x14ac:dyDescent="0.3">
      <c r="A58" s="63"/>
      <c r="B58" s="64" t="s">
        <v>39</v>
      </c>
      <c r="C58" s="65">
        <v>-0.2</v>
      </c>
      <c r="D58" s="66"/>
      <c r="E58" s="67"/>
      <c r="F58" s="117"/>
      <c r="G58" s="68">
        <f>G54*0.8</f>
        <v>0</v>
      </c>
      <c r="H58" s="99">
        <f>H54*0.8</f>
        <v>30</v>
      </c>
      <c r="I58" s="100"/>
      <c r="J58" s="100"/>
      <c r="K58" s="100"/>
      <c r="L58" s="118"/>
      <c r="M58" s="99">
        <f>M54*0.8</f>
        <v>15.200000000000001</v>
      </c>
      <c r="N58" s="100"/>
      <c r="O58" s="100"/>
      <c r="P58" s="118"/>
      <c r="Q58" s="99">
        <f t="shared" ref="Q58" si="16">Q54*0.8</f>
        <v>15.200000000000001</v>
      </c>
      <c r="R58" s="100"/>
      <c r="S58" s="118"/>
      <c r="T58" s="119">
        <f t="shared" ref="T58" si="17">T54*0.8</f>
        <v>15.200000000000001</v>
      </c>
      <c r="U58" s="120"/>
      <c r="W58" s="121">
        <f t="shared" si="13"/>
        <v>0</v>
      </c>
      <c r="X58" s="122">
        <f t="shared" si="13"/>
        <v>0</v>
      </c>
      <c r="Y58" s="123">
        <f t="shared" si="13"/>
        <v>0</v>
      </c>
    </row>
    <row r="61" spans="1:25" ht="15.75" x14ac:dyDescent="0.25">
      <c r="B61" s="134" t="s">
        <v>45</v>
      </c>
      <c r="K61" s="3" t="s">
        <v>46</v>
      </c>
    </row>
    <row r="62" spans="1:25" ht="16.5" thickBot="1" x14ac:dyDescent="0.3">
      <c r="B62" s="134" t="s">
        <v>47</v>
      </c>
    </row>
    <row r="63" spans="1:25" ht="21" x14ac:dyDescent="0.25">
      <c r="B63" s="135">
        <v>45992</v>
      </c>
      <c r="C63" s="136"/>
      <c r="D63" s="137"/>
      <c r="E63" s="138"/>
      <c r="F63" s="138"/>
      <c r="G63" s="138"/>
      <c r="H63" s="138"/>
      <c r="I63" s="138"/>
      <c r="N63" s="139"/>
      <c r="O63" s="139"/>
      <c r="P63" s="139"/>
      <c r="T63" s="139"/>
      <c r="U63" s="139"/>
    </row>
    <row r="64" spans="1:25" ht="21.75" thickBot="1" x14ac:dyDescent="0.3">
      <c r="B64" s="140"/>
      <c r="C64" s="141"/>
      <c r="D64" s="142"/>
      <c r="E64" s="138"/>
      <c r="F64" s="138"/>
      <c r="G64" s="138"/>
      <c r="H64" s="138"/>
      <c r="I64" s="138"/>
      <c r="L64" s="143"/>
      <c r="M64" s="143"/>
      <c r="N64" s="144"/>
      <c r="O64" s="144"/>
      <c r="P64" s="144"/>
      <c r="Q64" s="143"/>
      <c r="R64" s="143"/>
      <c r="S64" s="143"/>
      <c r="T64" s="139"/>
      <c r="U64" s="139"/>
    </row>
    <row r="65" spans="12:19" x14ac:dyDescent="0.25">
      <c r="L65" s="143"/>
      <c r="M65" s="145"/>
      <c r="N65" s="145"/>
      <c r="O65" s="145"/>
      <c r="P65" s="145"/>
      <c r="Q65" s="145"/>
      <c r="R65" s="146"/>
      <c r="S65" s="146"/>
    </row>
    <row r="66" spans="12:19" x14ac:dyDescent="0.25">
      <c r="L66" s="143"/>
      <c r="M66" s="147"/>
      <c r="N66" s="147"/>
      <c r="O66" s="147"/>
      <c r="P66" s="146"/>
      <c r="Q66" s="147"/>
      <c r="R66" s="147"/>
      <c r="S66" s="147"/>
    </row>
    <row r="67" spans="12:19" x14ac:dyDescent="0.25">
      <c r="L67" s="143"/>
      <c r="M67" s="147"/>
      <c r="N67" s="147"/>
      <c r="O67" s="147"/>
      <c r="P67" s="146"/>
      <c r="Q67" s="147"/>
      <c r="R67" s="147"/>
      <c r="S67" s="147"/>
    </row>
    <row r="68" spans="12:19" x14ac:dyDescent="0.25">
      <c r="L68" s="143"/>
      <c r="M68" s="143"/>
      <c r="N68" s="143"/>
      <c r="O68" s="143"/>
      <c r="P68" s="143"/>
      <c r="Q68" s="143"/>
      <c r="R68" s="143"/>
      <c r="S68" s="143"/>
    </row>
    <row r="69" spans="12:19" x14ac:dyDescent="0.25">
      <c r="L69" s="143"/>
      <c r="M69" s="143"/>
      <c r="N69" s="143"/>
      <c r="O69" s="143"/>
      <c r="P69" s="143"/>
      <c r="Q69" s="143"/>
      <c r="R69" s="143"/>
      <c r="S69" s="143"/>
    </row>
  </sheetData>
  <mergeCells count="143">
    <mergeCell ref="B63:D64"/>
    <mergeCell ref="M66:O66"/>
    <mergeCell ref="Q66:S66"/>
    <mergeCell ref="M67:O67"/>
    <mergeCell ref="Q67:S67"/>
    <mergeCell ref="H57:L57"/>
    <mergeCell ref="M57:P57"/>
    <mergeCell ref="Q57:S57"/>
    <mergeCell ref="T57:U57"/>
    <mergeCell ref="H58:L58"/>
    <mergeCell ref="M58:P58"/>
    <mergeCell ref="Q58:S58"/>
    <mergeCell ref="T58:U58"/>
    <mergeCell ref="Q55:S55"/>
    <mergeCell ref="T55:U55"/>
    <mergeCell ref="H56:L56"/>
    <mergeCell ref="M56:P56"/>
    <mergeCell ref="Q56:S56"/>
    <mergeCell ref="T56:U56"/>
    <mergeCell ref="H53:U53"/>
    <mergeCell ref="W53:Y53"/>
    <mergeCell ref="A54:A58"/>
    <mergeCell ref="D54:E58"/>
    <mergeCell ref="H54:L54"/>
    <mergeCell ref="M54:P54"/>
    <mergeCell ref="Q54:S54"/>
    <mergeCell ref="T54:U54"/>
    <mergeCell ref="H55:L55"/>
    <mergeCell ref="M55:P55"/>
    <mergeCell ref="A49:A53"/>
    <mergeCell ref="D49:E53"/>
    <mergeCell ref="H49:U49"/>
    <mergeCell ref="W49:Y49"/>
    <mergeCell ref="H50:U50"/>
    <mergeCell ref="W50:Y50"/>
    <mergeCell ref="H51:U51"/>
    <mergeCell ref="W51:Y51"/>
    <mergeCell ref="H52:U52"/>
    <mergeCell ref="W52:Y52"/>
    <mergeCell ref="G43:L43"/>
    <mergeCell ref="A44:A48"/>
    <mergeCell ref="D44:E48"/>
    <mergeCell ref="H44:S44"/>
    <mergeCell ref="H45:S45"/>
    <mergeCell ref="H46:S46"/>
    <mergeCell ref="H47:S47"/>
    <mergeCell ref="H48:S48"/>
    <mergeCell ref="D33:U33"/>
    <mergeCell ref="W33:Y33"/>
    <mergeCell ref="A34:A38"/>
    <mergeCell ref="D34:E38"/>
    <mergeCell ref="A39:A43"/>
    <mergeCell ref="D39:E43"/>
    <mergeCell ref="G39:L39"/>
    <mergeCell ref="G40:L40"/>
    <mergeCell ref="G41:L41"/>
    <mergeCell ref="G42:L42"/>
    <mergeCell ref="H31:L31"/>
    <mergeCell ref="M31:P31"/>
    <mergeCell ref="Q31:S31"/>
    <mergeCell ref="T31:U31"/>
    <mergeCell ref="H32:L32"/>
    <mergeCell ref="M32:P32"/>
    <mergeCell ref="Q32:S32"/>
    <mergeCell ref="T32:U32"/>
    <mergeCell ref="Q29:S29"/>
    <mergeCell ref="T29:U29"/>
    <mergeCell ref="H30:L30"/>
    <mergeCell ref="M30:P30"/>
    <mergeCell ref="Q30:S30"/>
    <mergeCell ref="T30:U30"/>
    <mergeCell ref="H27:U27"/>
    <mergeCell ref="W27:Y27"/>
    <mergeCell ref="A28:A32"/>
    <mergeCell ref="D28:E32"/>
    <mergeCell ref="H28:L28"/>
    <mergeCell ref="M28:P28"/>
    <mergeCell ref="Q28:S28"/>
    <mergeCell ref="T28:U28"/>
    <mergeCell ref="H29:L29"/>
    <mergeCell ref="M29:P29"/>
    <mergeCell ref="A23:A27"/>
    <mergeCell ref="D23:E27"/>
    <mergeCell ref="H23:U23"/>
    <mergeCell ref="W23:Y23"/>
    <mergeCell ref="H24:U24"/>
    <mergeCell ref="W24:Y24"/>
    <mergeCell ref="H25:U25"/>
    <mergeCell ref="W25:Y25"/>
    <mergeCell ref="H26:U26"/>
    <mergeCell ref="W26:Y26"/>
    <mergeCell ref="G17:L17"/>
    <mergeCell ref="A18:A22"/>
    <mergeCell ref="D18:E22"/>
    <mergeCell ref="G18:S18"/>
    <mergeCell ref="G19:S19"/>
    <mergeCell ref="G20:S20"/>
    <mergeCell ref="G21:S21"/>
    <mergeCell ref="G22:S22"/>
    <mergeCell ref="J12:L12"/>
    <mergeCell ref="M12:P12"/>
    <mergeCell ref="Q12:S12"/>
    <mergeCell ref="T12:U12"/>
    <mergeCell ref="A13:A17"/>
    <mergeCell ref="D13:E17"/>
    <mergeCell ref="G13:L13"/>
    <mergeCell ref="G14:L14"/>
    <mergeCell ref="G15:L15"/>
    <mergeCell ref="G16:L16"/>
    <mergeCell ref="T9:U9"/>
    <mergeCell ref="J10:L10"/>
    <mergeCell ref="M10:P10"/>
    <mergeCell ref="Q10:S10"/>
    <mergeCell ref="T10:U10"/>
    <mergeCell ref="J11:L11"/>
    <mergeCell ref="M11:P11"/>
    <mergeCell ref="Q11:S11"/>
    <mergeCell ref="T11:U11"/>
    <mergeCell ref="W7:Y7"/>
    <mergeCell ref="A8:A12"/>
    <mergeCell ref="D8:E12"/>
    <mergeCell ref="J8:L8"/>
    <mergeCell ref="M8:P8"/>
    <mergeCell ref="Q8:S8"/>
    <mergeCell ref="T8:U8"/>
    <mergeCell ref="J9:L9"/>
    <mergeCell ref="M9:P9"/>
    <mergeCell ref="Q9:S9"/>
    <mergeCell ref="D6:E6"/>
    <mergeCell ref="H6:L6"/>
    <mergeCell ref="M6:P6"/>
    <mergeCell ref="Q6:S6"/>
    <mergeCell ref="T6:U6"/>
    <mergeCell ref="D7:U7"/>
    <mergeCell ref="A1:U2"/>
    <mergeCell ref="D3:U3"/>
    <mergeCell ref="W3:Y3"/>
    <mergeCell ref="D4:E4"/>
    <mergeCell ref="H4:L4"/>
    <mergeCell ref="M4:P4"/>
    <mergeCell ref="Q4:S4"/>
    <mergeCell ref="T4:U4"/>
    <mergeCell ref="W4:X4"/>
  </mergeCells>
  <pageMargins left="0.39370078740157483" right="0.39370078740157483" top="0.19685039370078741" bottom="0.19685039370078741" header="0" footer="0"/>
  <pageSetup paperSize="9" scale="5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C.NOVÝ.CLOUD od 1.12.25 ORIG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Kuchta</dc:creator>
  <cp:lastModifiedBy>Karol Kuchta</cp:lastModifiedBy>
  <cp:lastPrinted>2025-12-03T11:27:53Z</cp:lastPrinted>
  <dcterms:created xsi:type="dcterms:W3CDTF">2025-12-03T11:27:08Z</dcterms:created>
  <dcterms:modified xsi:type="dcterms:W3CDTF">2025-12-03T11:30:45Z</dcterms:modified>
</cp:coreProperties>
</file>